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ropshirecouncil.sharepoint.com/sites/HRAOD/HRAOD/Team/1_Individual Team Folders/Sam_Collins-Lafferty/Project Work/"/>
    </mc:Choice>
  </mc:AlternateContent>
  <xr:revisionPtr revIDLastSave="0" documentId="8_{B3060D9C-D55A-4EEB-B16A-6E00F6B1EB0F}" xr6:coauthVersionLast="47" xr6:coauthVersionMax="47" xr10:uidLastSave="{00000000-0000-0000-0000-000000000000}"/>
  <bookViews>
    <workbookView xWindow="33720" yWindow="-120" windowWidth="29040" windowHeight="15720" activeTab="2" xr2:uid="{C6ED5599-BE94-4006-BC27-65DF8FD1E537}"/>
  </bookViews>
  <sheets>
    <sheet name="Headcount &amp; FTE Overview" sheetId="2" r:id="rId1"/>
    <sheet name="Headcount &amp; FTE by Area" sheetId="3" r:id="rId2"/>
    <sheet name="Sicknes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67" i="4" l="1"/>
  <c r="AA67" i="4"/>
  <c r="L67" i="4"/>
  <c r="G67" i="4"/>
  <c r="AD66" i="4"/>
  <c r="AA66" i="4"/>
  <c r="L66" i="4"/>
  <c r="AD65" i="4"/>
  <c r="AA65" i="4"/>
  <c r="L65" i="4"/>
  <c r="AD64" i="4"/>
  <c r="AA64" i="4"/>
  <c r="L64" i="4"/>
  <c r="AD63" i="4"/>
  <c r="AA63" i="4"/>
  <c r="L63" i="4"/>
  <c r="AD62" i="4"/>
  <c r="AA62" i="4"/>
  <c r="L62" i="4"/>
  <c r="AD61" i="4"/>
  <c r="AA61" i="4"/>
  <c r="L61" i="4"/>
  <c r="AD60" i="4"/>
  <c r="AA60" i="4"/>
  <c r="L60" i="4"/>
  <c r="AD59" i="4"/>
  <c r="AA59" i="4"/>
  <c r="L59" i="4"/>
  <c r="AD58" i="4"/>
  <c r="AA58" i="4"/>
  <c r="L58" i="4"/>
  <c r="AD57" i="4"/>
  <c r="AA57" i="4"/>
  <c r="L57" i="4"/>
  <c r="AD56" i="4"/>
  <c r="AA56" i="4"/>
  <c r="L56" i="4"/>
  <c r="AD55" i="4"/>
  <c r="AA55" i="4"/>
  <c r="L55" i="4"/>
  <c r="AD54" i="4"/>
  <c r="AA54" i="4"/>
  <c r="L54" i="4"/>
  <c r="AD53" i="4"/>
  <c r="AA53" i="4"/>
  <c r="L53" i="4"/>
  <c r="AD52" i="4"/>
  <c r="AA52" i="4"/>
  <c r="L52" i="4"/>
  <c r="AD51" i="4"/>
  <c r="AA51" i="4"/>
  <c r="L51" i="4"/>
  <c r="AD50" i="4"/>
  <c r="AA50" i="4"/>
  <c r="L50" i="4"/>
  <c r="AD49" i="4"/>
  <c r="AA49" i="4"/>
  <c r="L49" i="4"/>
  <c r="AD48" i="4"/>
  <c r="AA48" i="4"/>
  <c r="L48" i="4"/>
  <c r="AD47" i="4"/>
  <c r="AA47" i="4"/>
  <c r="L47" i="4"/>
  <c r="AD46" i="4"/>
  <c r="AA46" i="4"/>
  <c r="L46" i="4"/>
  <c r="AD45" i="4"/>
  <c r="AA45" i="4"/>
  <c r="L45" i="4"/>
  <c r="AD44" i="4"/>
  <c r="AA44" i="4"/>
  <c r="L44" i="4"/>
  <c r="AD43" i="4"/>
  <c r="AA43" i="4"/>
  <c r="L43" i="4"/>
  <c r="AD42" i="4"/>
  <c r="AA42" i="4"/>
  <c r="L42" i="4"/>
  <c r="AA33" i="4"/>
  <c r="X33" i="4"/>
  <c r="U33" i="4"/>
  <c r="AA32" i="4"/>
  <c r="X32" i="4"/>
  <c r="U32" i="4"/>
  <c r="AA31" i="4"/>
  <c r="X31" i="4"/>
  <c r="U31" i="4"/>
  <c r="AA30" i="4"/>
  <c r="X30" i="4"/>
  <c r="U30" i="4"/>
  <c r="AA29" i="4"/>
  <c r="X29" i="4"/>
  <c r="U29" i="4"/>
  <c r="AA28" i="4"/>
  <c r="X28" i="4"/>
  <c r="U28" i="4"/>
  <c r="AA27" i="4"/>
  <c r="X27" i="4"/>
  <c r="U27" i="4"/>
  <c r="AA26" i="4"/>
  <c r="X26" i="4"/>
  <c r="U26" i="4"/>
  <c r="AA25" i="4"/>
  <c r="X25" i="4"/>
  <c r="U25" i="4"/>
  <c r="AA24" i="4"/>
  <c r="X24" i="4"/>
  <c r="U24" i="4"/>
  <c r="AA23" i="4"/>
  <c r="X23" i="4"/>
  <c r="U23" i="4"/>
  <c r="AA22" i="4"/>
  <c r="X22" i="4"/>
  <c r="U22" i="4"/>
  <c r="AA21" i="4"/>
  <c r="X21" i="4"/>
  <c r="U21" i="4"/>
  <c r="AA20" i="4"/>
  <c r="X20" i="4"/>
  <c r="U20" i="4"/>
  <c r="AA19" i="4"/>
  <c r="X19" i="4"/>
  <c r="U19" i="4"/>
  <c r="AA18" i="4"/>
  <c r="X18" i="4"/>
  <c r="U18" i="4"/>
  <c r="AA17" i="4"/>
  <c r="X17" i="4"/>
  <c r="U17" i="4"/>
  <c r="AA16" i="4"/>
  <c r="X16" i="4"/>
  <c r="U16" i="4"/>
  <c r="AA15" i="4"/>
  <c r="X15" i="4"/>
  <c r="U15" i="4"/>
  <c r="AA14" i="4"/>
  <c r="X14" i="4"/>
  <c r="U14" i="4"/>
  <c r="AA13" i="4"/>
  <c r="X13" i="4"/>
  <c r="U13" i="4"/>
  <c r="AA12" i="4"/>
  <c r="X12" i="4"/>
  <c r="U12" i="4"/>
  <c r="AA11" i="4"/>
  <c r="X11" i="4"/>
  <c r="U11" i="4"/>
  <c r="AA10" i="4"/>
  <c r="X10" i="4"/>
  <c r="U10" i="4"/>
  <c r="AA9" i="4"/>
  <c r="X9" i="4"/>
  <c r="U9" i="4"/>
  <c r="AA8" i="4"/>
  <c r="X8" i="4"/>
  <c r="U8" i="4"/>
  <c r="I47" i="3" l="1"/>
  <c r="H47" i="3"/>
  <c r="G47" i="3"/>
  <c r="F47" i="3"/>
  <c r="E47" i="3"/>
  <c r="D47" i="3"/>
  <c r="I42" i="3"/>
  <c r="I43" i="3"/>
  <c r="I44" i="3"/>
  <c r="I45" i="3"/>
  <c r="I46" i="3"/>
  <c r="I41" i="3"/>
  <c r="H42" i="3"/>
  <c r="H43" i="3"/>
  <c r="H44" i="3"/>
  <c r="H45" i="3"/>
  <c r="H46" i="3"/>
  <c r="H41" i="3"/>
  <c r="I38" i="3"/>
  <c r="I33" i="3"/>
  <c r="I34" i="3"/>
  <c r="I35" i="3"/>
  <c r="I36" i="3"/>
  <c r="I37" i="3"/>
  <c r="I32" i="3"/>
  <c r="H38" i="3"/>
  <c r="H33" i="3"/>
  <c r="H34" i="3"/>
  <c r="H35" i="3"/>
  <c r="H36" i="3"/>
  <c r="H37" i="3"/>
  <c r="H32" i="3"/>
  <c r="G38" i="3"/>
  <c r="F38" i="3"/>
  <c r="E38" i="3"/>
  <c r="D38" i="3"/>
  <c r="I29" i="3" l="1"/>
  <c r="H29" i="3"/>
  <c r="G29" i="3"/>
  <c r="F29" i="3"/>
  <c r="E29" i="3"/>
  <c r="D29" i="3"/>
  <c r="I28" i="3"/>
  <c r="I27" i="3"/>
  <c r="H28" i="3"/>
  <c r="H27" i="3"/>
  <c r="I24" i="3"/>
  <c r="H24" i="3"/>
  <c r="G24" i="3"/>
  <c r="F24" i="3"/>
  <c r="E24" i="3"/>
  <c r="D24" i="3"/>
  <c r="I23" i="3"/>
  <c r="I22" i="3"/>
  <c r="H23" i="3"/>
  <c r="H22" i="3"/>
  <c r="I19" i="3"/>
  <c r="H19" i="3"/>
  <c r="G19" i="3"/>
  <c r="F19" i="3"/>
  <c r="E19" i="3"/>
  <c r="D19" i="3"/>
  <c r="I18" i="3"/>
  <c r="H18" i="3"/>
  <c r="I17" i="3"/>
  <c r="H17" i="3"/>
  <c r="I14" i="3"/>
  <c r="H14" i="3"/>
  <c r="G14" i="3"/>
  <c r="F14" i="3"/>
  <c r="E14" i="3"/>
  <c r="D14" i="3"/>
  <c r="I12" i="3"/>
  <c r="H12" i="3"/>
  <c r="I13" i="3"/>
  <c r="H13" i="3"/>
  <c r="I9" i="3"/>
  <c r="G9" i="3"/>
  <c r="F9" i="3"/>
  <c r="E9" i="3"/>
  <c r="D9" i="3"/>
  <c r="I7" i="3"/>
  <c r="H7" i="3"/>
  <c r="H9" i="3" s="1"/>
  <c r="I8" i="3"/>
  <c r="H8" i="3"/>
  <c r="I4" i="3"/>
  <c r="H4" i="3"/>
  <c r="G4" i="3"/>
  <c r="F4" i="3"/>
  <c r="E4" i="3"/>
  <c r="D4" i="3"/>
  <c r="I3" i="3"/>
  <c r="I2" i="3"/>
  <c r="H3" i="3"/>
  <c r="H2" i="3"/>
  <c r="D4" i="2" l="1"/>
  <c r="E4" i="2"/>
  <c r="F4" i="2"/>
  <c r="C4" i="2"/>
  <c r="H3" i="2"/>
  <c r="G3" i="2"/>
  <c r="H2" i="2"/>
  <c r="G2" i="2"/>
  <c r="G4" i="2" l="1"/>
  <c r="H4" i="2"/>
  <c r="F14" i="2"/>
  <c r="E14" i="2"/>
  <c r="D14" i="2"/>
  <c r="C14" i="2"/>
  <c r="H13" i="2"/>
  <c r="G13" i="2"/>
  <c r="H12" i="2"/>
  <c r="H14" i="2" s="1"/>
  <c r="G12" i="2"/>
  <c r="F9" i="2"/>
  <c r="E9" i="2"/>
  <c r="D9" i="2"/>
  <c r="C9" i="2"/>
  <c r="H8" i="2"/>
  <c r="G8" i="2"/>
  <c r="H7" i="2"/>
  <c r="G7" i="2"/>
  <c r="G14" i="2" l="1"/>
  <c r="G9" i="2"/>
  <c r="H9" i="2"/>
</calcChain>
</file>

<file path=xl/sharedStrings.xml><?xml version="1.0" encoding="utf-8"?>
<sst xmlns="http://schemas.openxmlformats.org/spreadsheetml/2006/main" count="372" uniqueCount="74">
  <si>
    <t>Year</t>
  </si>
  <si>
    <t>Employee Group</t>
  </si>
  <si>
    <t>Permanent Headcount</t>
  </si>
  <si>
    <t>Permanent FTE</t>
  </si>
  <si>
    <t>Temp/FTC Headcount</t>
  </si>
  <si>
    <t>Temp/FTC FTE</t>
  </si>
  <si>
    <t>Total Headcount</t>
  </si>
  <si>
    <t>Total FTE</t>
  </si>
  <si>
    <t>Agency Headcount</t>
  </si>
  <si>
    <t>Corporate</t>
  </si>
  <si>
    <t>Maintained Schools</t>
  </si>
  <si>
    <t>N/A</t>
  </si>
  <si>
    <t>Shropshire Council TOTAL</t>
  </si>
  <si>
    <t>(Headcount based on employee main post)</t>
  </si>
  <si>
    <t>(Annual figures are 'as at' the end of March each year)</t>
  </si>
  <si>
    <t>Social Workers</t>
  </si>
  <si>
    <t>Children's Social Workers</t>
  </si>
  <si>
    <t>Adults Social Workers</t>
  </si>
  <si>
    <t>Social Workers TOTAL</t>
  </si>
  <si>
    <t>Teaching</t>
  </si>
  <si>
    <t>Support</t>
  </si>
  <si>
    <t>Maintained Schools TOTAL</t>
  </si>
  <si>
    <r>
      <rPr>
        <b/>
        <sz val="18"/>
        <color theme="1"/>
        <rFont val="Aptos Narrow"/>
        <family val="2"/>
        <scheme val="minor"/>
      </rPr>
      <t>Planning</t>
    </r>
    <r>
      <rPr>
        <b/>
        <sz val="14"/>
        <color theme="1"/>
        <rFont val="Aptos Narrow"/>
        <family val="2"/>
        <scheme val="minor"/>
      </rPr>
      <t xml:space="preserve">
</t>
    </r>
    <r>
      <rPr>
        <sz val="14"/>
        <color theme="1"/>
        <rFont val="Aptos Narrow"/>
        <family val="2"/>
        <scheme val="minor"/>
      </rPr>
      <t>Development Management (Planning Services) and Planning Policy (Policy &amp; Environment)</t>
    </r>
  </si>
  <si>
    <t>Head of Service</t>
  </si>
  <si>
    <t>Team Leader/Principal Planner</t>
  </si>
  <si>
    <t>Senior Planner</t>
  </si>
  <si>
    <t>Planning Officer</t>
  </si>
  <si>
    <t>Technical/Administrative</t>
  </si>
  <si>
    <t>Other</t>
  </si>
  <si>
    <t>Planning Team TOTAL</t>
  </si>
  <si>
    <t>Corporate Sickness Data (all corporate employees, not including schools based employees)</t>
  </si>
  <si>
    <t>All corporate employees (Not including Schools)</t>
  </si>
  <si>
    <t>Social Workers only</t>
  </si>
  <si>
    <t>2023/24</t>
  </si>
  <si>
    <t>2024/25</t>
  </si>
  <si>
    <t>2025/26</t>
  </si>
  <si>
    <t>Childrens</t>
  </si>
  <si>
    <t>Adults</t>
  </si>
  <si>
    <t>Total</t>
  </si>
  <si>
    <t>Reason for sickness absence</t>
  </si>
  <si>
    <t>Lost fte days</t>
  </si>
  <si>
    <t>Anxiety/stress/depression/other psychiatric illnesses</t>
  </si>
  <si>
    <t>Asthma</t>
  </si>
  <si>
    <t>Benign and malignant tumours, cancers</t>
  </si>
  <si>
    <t>Bereavement</t>
  </si>
  <si>
    <t>Blood disorders (e.g. anaemia)</t>
  </si>
  <si>
    <t>Burns, poisoning, frostbite, hypothermia</t>
  </si>
  <si>
    <t>Chest &amp; respiratory problems</t>
  </si>
  <si>
    <t>Cold, Cough, Flu - Influenza</t>
  </si>
  <si>
    <t>Covid</t>
  </si>
  <si>
    <t>Dental and oral problems</t>
  </si>
  <si>
    <t>Disability related</t>
  </si>
  <si>
    <t>Ear, nose, throat (ENT)</t>
  </si>
  <si>
    <t>Endocrine / glandular problems (e.g. diabetes, thyroid, metabolic problems)</t>
  </si>
  <si>
    <t>Eye problems</t>
  </si>
  <si>
    <t>Gastrointestinal problems (e.g. abdominal pain, gastroenteritis, vomiting, diarrhoea) - exclude dental and oral problems</t>
  </si>
  <si>
    <t>Genitourinary &amp; gynaecological disorders - exclude pregnancy related disorders</t>
  </si>
  <si>
    <t>Headache / migraine</t>
  </si>
  <si>
    <t>Heart, cardiac &amp; circulatory problems</t>
  </si>
  <si>
    <t>Infectious diseases</t>
  </si>
  <si>
    <t>Musculoskeletal</t>
  </si>
  <si>
    <t>Nervous system disorders - exclude headache/migraine</t>
  </si>
  <si>
    <t>Other known causes (nec) - not elsewhere classified in SA scheme</t>
  </si>
  <si>
    <t>Pregnancy related disorders</t>
  </si>
  <si>
    <t>Skin disorders</t>
  </si>
  <si>
    <t>Unknown causes / Not specified</t>
  </si>
  <si>
    <t>Grand Total</t>
  </si>
  <si>
    <t>All data for School based employees only</t>
  </si>
  <si>
    <t>Financial Year data</t>
  </si>
  <si>
    <t>Academic Year Data</t>
  </si>
  <si>
    <t>Teachers</t>
  </si>
  <si>
    <t>NYA</t>
  </si>
  <si>
    <t>*NYA - data not yet available</t>
  </si>
  <si>
    <t>Cells highlighted yellow, show the 'Top 3' reasons for sickness in each financial/academic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</si>
</sst>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1" fontId="0" fillId="0" borderId="1" xfId="0" applyNumberFormat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right"/>
    </xf>
    <xf numFmtId="3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1" fillId="4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/>
    </xf>
    <xf numFmtId="1" fontId="1" fillId="4" borderId="2" xfId="0" applyNumberFormat="1" applyFont="1" applyFill="1" applyBorder="1" applyAlignment="1">
      <alignment horizontal="left"/>
    </xf>
    <xf numFmtId="1" fontId="0" fillId="0" borderId="1" xfId="0" applyNumberFormat="1" applyBorder="1" applyAlignment="1">
      <alignment horizontal="right"/>
    </xf>
    <xf numFmtId="2" fontId="0" fillId="0" borderId="0" xfId="0" applyNumberFormat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2" fontId="1" fillId="8" borderId="1" xfId="0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2" fontId="0" fillId="0" borderId="1" xfId="0" applyNumberFormat="1" applyBorder="1"/>
    <xf numFmtId="0" fontId="1" fillId="9" borderId="1" xfId="0" applyFont="1" applyFill="1" applyBorder="1" applyAlignment="1">
      <alignment horizontal="left"/>
    </xf>
    <xf numFmtId="2" fontId="1" fillId="10" borderId="1" xfId="0" applyNumberFormat="1" applyFont="1" applyFill="1" applyBorder="1"/>
    <xf numFmtId="0" fontId="0" fillId="0" borderId="17" xfId="0" applyBorder="1"/>
    <xf numFmtId="0" fontId="1" fillId="0" borderId="18" xfId="0" applyFont="1" applyBorder="1" applyAlignment="1">
      <alignment horizontal="left"/>
    </xf>
    <xf numFmtId="2" fontId="1" fillId="0" borderId="18" xfId="0" applyNumberFormat="1" applyFont="1" applyBorder="1"/>
    <xf numFmtId="0" fontId="0" fillId="0" borderId="18" xfId="0" applyBorder="1"/>
    <xf numFmtId="2" fontId="1" fillId="0" borderId="19" xfId="0" applyNumberFormat="1" applyFont="1" applyBorder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8" xfId="0" applyFont="1" applyBorder="1" applyAlignment="1">
      <alignment horizontal="left"/>
    </xf>
    <xf numFmtId="2" fontId="1" fillId="0" borderId="8" xfId="0" applyNumberFormat="1" applyFont="1" applyBorder="1"/>
    <xf numFmtId="0" fontId="9" fillId="0" borderId="10" xfId="0" applyFont="1" applyBorder="1"/>
    <xf numFmtId="0" fontId="10" fillId="0" borderId="0" xfId="0" applyFont="1"/>
    <xf numFmtId="0" fontId="9" fillId="0" borderId="0" xfId="0" applyFont="1"/>
    <xf numFmtId="0" fontId="9" fillId="0" borderId="14" xfId="0" applyFont="1" applyBorder="1"/>
    <xf numFmtId="0" fontId="10" fillId="11" borderId="3" xfId="0" applyFont="1" applyFill="1" applyBorder="1"/>
    <xf numFmtId="2" fontId="0" fillId="0" borderId="6" xfId="0" applyNumberFormat="1" applyBorder="1"/>
    <xf numFmtId="2" fontId="1" fillId="10" borderId="6" xfId="0" applyNumberFormat="1" applyFont="1" applyFill="1" applyBorder="1"/>
    <xf numFmtId="2" fontId="0" fillId="0" borderId="18" xfId="0" applyNumberFormat="1" applyBorder="1"/>
    <xf numFmtId="0" fontId="11" fillId="0" borderId="18" xfId="0" applyFont="1" applyBorder="1"/>
    <xf numFmtId="0" fontId="0" fillId="0" borderId="19" xfId="0" applyBorder="1"/>
    <xf numFmtId="49" fontId="1" fillId="7" borderId="1" xfId="0" applyNumberFormat="1" applyFont="1" applyFill="1" applyBorder="1"/>
    <xf numFmtId="0" fontId="1" fillId="7" borderId="1" xfId="0" applyFont="1" applyFill="1" applyBorder="1"/>
    <xf numFmtId="0" fontId="4" fillId="12" borderId="0" xfId="0" applyFont="1" applyFill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5" xfId="0" applyFont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left"/>
    </xf>
    <xf numFmtId="0" fontId="1" fillId="9" borderId="16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49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7" borderId="6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49" fontId="10" fillId="7" borderId="6" xfId="0" applyNumberFormat="1" applyFont="1" applyFill="1" applyBorder="1" applyAlignment="1">
      <alignment horizontal="center"/>
    </xf>
    <xf numFmtId="49" fontId="10" fillId="7" borderId="16" xfId="0" applyNumberFormat="1" applyFont="1" applyFill="1" applyBorder="1" applyAlignment="1">
      <alignment horizontal="center"/>
    </xf>
    <xf numFmtId="49" fontId="10" fillId="7" borderId="2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16" xfId="0" applyBorder="1"/>
    <xf numFmtId="0" fontId="0" fillId="0" borderId="2" xfId="0" applyBorder="1"/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26F94-628D-4012-A508-F32BD088097B}">
  <dimension ref="A1:I17"/>
  <sheetViews>
    <sheetView workbookViewId="0">
      <selection activeCell="D28" sqref="D28"/>
    </sheetView>
  </sheetViews>
  <sheetFormatPr defaultRowHeight="14.5" x14ac:dyDescent="0.35"/>
  <cols>
    <col min="1" max="1" width="7.7265625" style="1" customWidth="1"/>
    <col min="2" max="2" width="24" style="1" bestFit="1" customWidth="1"/>
    <col min="3" max="9" width="20.7265625" style="13" customWidth="1"/>
  </cols>
  <sheetData>
    <row r="1" spans="1:9" x14ac:dyDescent="0.35">
      <c r="A1" s="2" t="s">
        <v>0</v>
      </c>
      <c r="B1" s="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23" t="s">
        <v>8</v>
      </c>
    </row>
    <row r="2" spans="1:9" x14ac:dyDescent="0.35">
      <c r="A2" s="3">
        <v>2026</v>
      </c>
      <c r="B2" s="17" t="s">
        <v>9</v>
      </c>
      <c r="C2" s="9">
        <v>3105</v>
      </c>
      <c r="D2" s="10">
        <v>2563.2800000000002</v>
      </c>
      <c r="E2" s="9">
        <v>318</v>
      </c>
      <c r="F2" s="10">
        <v>283.51</v>
      </c>
      <c r="G2" s="9">
        <f>SUM(C2,E2)</f>
        <v>3423</v>
      </c>
      <c r="H2" s="21">
        <f>SUM(D2,F2)</f>
        <v>2846.79</v>
      </c>
      <c r="I2" s="28">
        <v>123</v>
      </c>
    </row>
    <row r="3" spans="1:9" x14ac:dyDescent="0.35">
      <c r="A3" s="3">
        <v>2026</v>
      </c>
      <c r="B3" s="17" t="s">
        <v>10</v>
      </c>
      <c r="C3" s="9">
        <v>1099</v>
      </c>
      <c r="D3" s="10">
        <v>767.36</v>
      </c>
      <c r="E3" s="9">
        <v>308</v>
      </c>
      <c r="F3" s="10">
        <v>196.9</v>
      </c>
      <c r="G3" s="9">
        <f t="shared" ref="G3:G4" si="0">SUM(C3,E3)</f>
        <v>1407</v>
      </c>
      <c r="H3" s="21">
        <f t="shared" ref="H3:H4" si="1">SUM(D3,F3)</f>
        <v>964.26</v>
      </c>
      <c r="I3" s="10" t="s">
        <v>11</v>
      </c>
    </row>
    <row r="4" spans="1:9" x14ac:dyDescent="0.35">
      <c r="A4" s="4">
        <v>2026</v>
      </c>
      <c r="B4" s="5" t="s">
        <v>12</v>
      </c>
      <c r="C4" s="11">
        <f>SUM(C2,C3)</f>
        <v>4204</v>
      </c>
      <c r="D4" s="12">
        <f t="shared" ref="D4:F4" si="2">SUM(D2,D3)</f>
        <v>3330.6400000000003</v>
      </c>
      <c r="E4" s="11">
        <f t="shared" si="2"/>
        <v>626</v>
      </c>
      <c r="F4" s="11">
        <f t="shared" si="2"/>
        <v>480.40999999999997</v>
      </c>
      <c r="G4" s="14">
        <f t="shared" si="0"/>
        <v>4830</v>
      </c>
      <c r="H4" s="22">
        <f t="shared" si="1"/>
        <v>3811.05</v>
      </c>
      <c r="I4" s="15"/>
    </row>
    <row r="6" spans="1:9" x14ac:dyDescent="0.35">
      <c r="A6" s="2" t="s">
        <v>0</v>
      </c>
      <c r="B6" s="2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24"/>
    </row>
    <row r="7" spans="1:9" x14ac:dyDescent="0.35">
      <c r="A7" s="3">
        <v>2025</v>
      </c>
      <c r="B7" s="17" t="s">
        <v>9</v>
      </c>
      <c r="C7" s="9">
        <v>3156</v>
      </c>
      <c r="D7" s="10">
        <v>2545.98</v>
      </c>
      <c r="E7" s="9">
        <v>295</v>
      </c>
      <c r="F7" s="10">
        <v>260.37</v>
      </c>
      <c r="G7" s="9">
        <f>SUM(C7,E7)</f>
        <v>3451</v>
      </c>
      <c r="H7" s="10">
        <f>SUM(D7,F7)</f>
        <v>2806.35</v>
      </c>
      <c r="I7" s="25"/>
    </row>
    <row r="8" spans="1:9" x14ac:dyDescent="0.35">
      <c r="A8" s="3">
        <v>2025</v>
      </c>
      <c r="B8" s="17" t="s">
        <v>10</v>
      </c>
      <c r="C8" s="9">
        <v>1287</v>
      </c>
      <c r="D8" s="10">
        <v>903.09</v>
      </c>
      <c r="E8" s="9">
        <v>376</v>
      </c>
      <c r="F8" s="10">
        <v>230.38</v>
      </c>
      <c r="G8" s="9">
        <f>SUM(C8,E8)</f>
        <v>1663</v>
      </c>
      <c r="H8" s="10">
        <f>SUM(D8,F8)</f>
        <v>1133.47</v>
      </c>
      <c r="I8" s="25"/>
    </row>
    <row r="9" spans="1:9" x14ac:dyDescent="0.35">
      <c r="A9" s="5">
        <v>2025</v>
      </c>
      <c r="B9" s="5" t="s">
        <v>12</v>
      </c>
      <c r="C9" s="11">
        <f t="shared" ref="C9:H9" si="3">SUM(C7:C8)</f>
        <v>4443</v>
      </c>
      <c r="D9" s="12">
        <f t="shared" si="3"/>
        <v>3449.07</v>
      </c>
      <c r="E9" s="11">
        <f t="shared" si="3"/>
        <v>671</v>
      </c>
      <c r="F9" s="12">
        <f t="shared" si="3"/>
        <v>490.75</v>
      </c>
      <c r="G9" s="11">
        <f t="shared" si="3"/>
        <v>5114</v>
      </c>
      <c r="H9" s="12">
        <f t="shared" si="3"/>
        <v>3939.8199999999997</v>
      </c>
      <c r="I9" s="26"/>
    </row>
    <row r="11" spans="1:9" x14ac:dyDescent="0.35">
      <c r="A11" s="2" t="s">
        <v>0</v>
      </c>
      <c r="B11" s="2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24"/>
    </row>
    <row r="12" spans="1:9" x14ac:dyDescent="0.35">
      <c r="A12" s="3">
        <v>2024</v>
      </c>
      <c r="B12" s="17" t="s">
        <v>9</v>
      </c>
      <c r="C12" s="9">
        <v>3210</v>
      </c>
      <c r="D12" s="10">
        <v>2554.35</v>
      </c>
      <c r="E12" s="9">
        <v>423</v>
      </c>
      <c r="F12" s="10">
        <v>368.96</v>
      </c>
      <c r="G12" s="9">
        <f>SUM(C12,E12)</f>
        <v>3633</v>
      </c>
      <c r="H12" s="10">
        <f>SUM(D12,F12)</f>
        <v>2923.31</v>
      </c>
      <c r="I12" s="25"/>
    </row>
    <row r="13" spans="1:9" x14ac:dyDescent="0.35">
      <c r="A13" s="3">
        <v>2024</v>
      </c>
      <c r="B13" s="17" t="s">
        <v>10</v>
      </c>
      <c r="C13" s="9">
        <v>1585</v>
      </c>
      <c r="D13" s="10">
        <v>1091.71</v>
      </c>
      <c r="E13" s="9">
        <v>516</v>
      </c>
      <c r="F13" s="10">
        <v>324.17</v>
      </c>
      <c r="G13" s="9">
        <f>SUM(C13,E13)</f>
        <v>2101</v>
      </c>
      <c r="H13" s="10">
        <f>SUM(D13,F13)</f>
        <v>1415.88</v>
      </c>
      <c r="I13" s="25"/>
    </row>
    <row r="14" spans="1:9" x14ac:dyDescent="0.35">
      <c r="A14" s="5">
        <v>2024</v>
      </c>
      <c r="B14" s="5" t="s">
        <v>12</v>
      </c>
      <c r="C14" s="11">
        <f t="shared" ref="C14:H14" si="4">SUM(C12:C13)</f>
        <v>4795</v>
      </c>
      <c r="D14" s="12">
        <f t="shared" si="4"/>
        <v>3646.06</v>
      </c>
      <c r="E14" s="11">
        <f t="shared" si="4"/>
        <v>939</v>
      </c>
      <c r="F14" s="12">
        <f t="shared" si="4"/>
        <v>693.13</v>
      </c>
      <c r="G14" s="11">
        <f t="shared" si="4"/>
        <v>5734</v>
      </c>
      <c r="H14" s="12">
        <f t="shared" si="4"/>
        <v>4339.1900000000005</v>
      </c>
      <c r="I14" s="26"/>
    </row>
    <row r="16" spans="1:9" s="7" customFormat="1" x14ac:dyDescent="0.35">
      <c r="A16" s="6" t="s">
        <v>13</v>
      </c>
      <c r="B16" s="6"/>
      <c r="C16" s="16"/>
      <c r="D16" s="16"/>
      <c r="E16" s="16"/>
      <c r="F16" s="16"/>
      <c r="G16" s="16"/>
      <c r="H16" s="16"/>
      <c r="I16" s="16"/>
    </row>
    <row r="17" spans="1:9" s="7" customFormat="1" x14ac:dyDescent="0.35">
      <c r="A17" s="6" t="s">
        <v>14</v>
      </c>
      <c r="B17" s="6"/>
      <c r="C17" s="16"/>
      <c r="D17" s="16"/>
      <c r="E17" s="16"/>
      <c r="F17" s="16"/>
      <c r="G17" s="16"/>
      <c r="H17" s="16"/>
      <c r="I1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F917-B441-482F-9EFE-DC46E839ADFE}">
  <dimension ref="A1:I51"/>
  <sheetViews>
    <sheetView workbookViewId="0">
      <selection activeCell="E58" sqref="E58"/>
    </sheetView>
  </sheetViews>
  <sheetFormatPr defaultRowHeight="14.5" x14ac:dyDescent="0.35"/>
  <cols>
    <col min="1" max="1" width="17.26953125" bestFit="1" customWidth="1"/>
    <col min="2" max="2" width="8.81640625" style="1"/>
    <col min="3" max="3" width="27.81640625" style="1" bestFit="1" customWidth="1"/>
    <col min="4" max="9" width="20.7265625" style="13" customWidth="1"/>
  </cols>
  <sheetData>
    <row r="1" spans="1:9" x14ac:dyDescent="0.35">
      <c r="A1" s="97" t="s">
        <v>15</v>
      </c>
      <c r="B1" s="2" t="s">
        <v>0</v>
      </c>
      <c r="C1" s="2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</row>
    <row r="2" spans="1:9" x14ac:dyDescent="0.35">
      <c r="A2" s="98"/>
      <c r="B2" s="18">
        <v>2026</v>
      </c>
      <c r="C2" s="17" t="s">
        <v>16</v>
      </c>
      <c r="D2" s="9">
        <v>146</v>
      </c>
      <c r="E2" s="10">
        <v>134.66</v>
      </c>
      <c r="F2" s="9">
        <v>28</v>
      </c>
      <c r="G2" s="10">
        <v>27.8</v>
      </c>
      <c r="H2" s="9">
        <f>SUM(D2,F2)</f>
        <v>174</v>
      </c>
      <c r="I2" s="10">
        <f>SUM(E2,G2)</f>
        <v>162.46</v>
      </c>
    </row>
    <row r="3" spans="1:9" x14ac:dyDescent="0.35">
      <c r="A3" s="98"/>
      <c r="B3" s="18">
        <v>2026</v>
      </c>
      <c r="C3" s="17" t="s">
        <v>17</v>
      </c>
      <c r="D3" s="9">
        <v>123</v>
      </c>
      <c r="E3" s="10">
        <v>116.02</v>
      </c>
      <c r="F3" s="9">
        <v>1</v>
      </c>
      <c r="G3" s="10">
        <v>1</v>
      </c>
      <c r="H3" s="9">
        <f>SUM(D3,F3)</f>
        <v>124</v>
      </c>
      <c r="I3" s="10">
        <f>SUM(E3,G3)</f>
        <v>117.02</v>
      </c>
    </row>
    <row r="4" spans="1:9" x14ac:dyDescent="0.35">
      <c r="A4" s="98"/>
      <c r="B4" s="19">
        <v>2026</v>
      </c>
      <c r="C4" s="5" t="s">
        <v>18</v>
      </c>
      <c r="D4" s="11">
        <f t="shared" ref="D4:I4" si="0">SUM(D2:D3)</f>
        <v>269</v>
      </c>
      <c r="E4" s="12">
        <f t="shared" si="0"/>
        <v>250.68</v>
      </c>
      <c r="F4" s="20">
        <f t="shared" si="0"/>
        <v>29</v>
      </c>
      <c r="G4" s="12">
        <f t="shared" si="0"/>
        <v>28.8</v>
      </c>
      <c r="H4" s="11">
        <f t="shared" si="0"/>
        <v>298</v>
      </c>
      <c r="I4" s="12">
        <f t="shared" si="0"/>
        <v>279.48</v>
      </c>
    </row>
    <row r="5" spans="1:9" x14ac:dyDescent="0.35">
      <c r="A5" s="98"/>
    </row>
    <row r="6" spans="1:9" x14ac:dyDescent="0.35">
      <c r="A6" s="98"/>
      <c r="B6" s="2" t="s">
        <v>0</v>
      </c>
      <c r="C6" s="2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</row>
    <row r="7" spans="1:9" x14ac:dyDescent="0.35">
      <c r="A7" s="98"/>
      <c r="B7" s="18">
        <v>2025</v>
      </c>
      <c r="C7" s="17" t="s">
        <v>16</v>
      </c>
      <c r="D7" s="9">
        <v>149</v>
      </c>
      <c r="E7" s="10">
        <v>110.47</v>
      </c>
      <c r="F7" s="9">
        <v>9</v>
      </c>
      <c r="G7" s="10">
        <v>8.6</v>
      </c>
      <c r="H7" s="9">
        <f>SUM(D7,F7)</f>
        <v>158</v>
      </c>
      <c r="I7" s="10">
        <f>SUM(E7,G7)</f>
        <v>119.07</v>
      </c>
    </row>
    <row r="8" spans="1:9" x14ac:dyDescent="0.35">
      <c r="A8" s="98"/>
      <c r="B8" s="18">
        <v>2025</v>
      </c>
      <c r="C8" s="17" t="s">
        <v>17</v>
      </c>
      <c r="D8" s="9">
        <v>115</v>
      </c>
      <c r="E8" s="10">
        <v>106.51</v>
      </c>
      <c r="F8" s="9">
        <v>6</v>
      </c>
      <c r="G8" s="10">
        <v>6</v>
      </c>
      <c r="H8" s="9">
        <f>SUM(D8,F8)</f>
        <v>121</v>
      </c>
      <c r="I8" s="10">
        <f>SUM(E8,G8)</f>
        <v>112.51</v>
      </c>
    </row>
    <row r="9" spans="1:9" x14ac:dyDescent="0.35">
      <c r="A9" s="98"/>
      <c r="B9" s="19">
        <v>2025</v>
      </c>
      <c r="C9" s="5" t="s">
        <v>18</v>
      </c>
      <c r="D9" s="11">
        <f t="shared" ref="D9:I9" si="1">SUM(D7:D8)</f>
        <v>264</v>
      </c>
      <c r="E9" s="12">
        <f t="shared" si="1"/>
        <v>216.98000000000002</v>
      </c>
      <c r="F9" s="20">
        <f t="shared" si="1"/>
        <v>15</v>
      </c>
      <c r="G9" s="12">
        <f t="shared" si="1"/>
        <v>14.6</v>
      </c>
      <c r="H9" s="11">
        <f t="shared" si="1"/>
        <v>279</v>
      </c>
      <c r="I9" s="12">
        <f t="shared" si="1"/>
        <v>231.57999999999998</v>
      </c>
    </row>
    <row r="10" spans="1:9" x14ac:dyDescent="0.35">
      <c r="A10" s="98"/>
    </row>
    <row r="11" spans="1:9" x14ac:dyDescent="0.35">
      <c r="A11" s="98"/>
      <c r="B11" s="2" t="s">
        <v>0</v>
      </c>
      <c r="C11" s="2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</row>
    <row r="12" spans="1:9" x14ac:dyDescent="0.35">
      <c r="A12" s="98"/>
      <c r="B12" s="18">
        <v>2024</v>
      </c>
      <c r="C12" s="17" t="s">
        <v>16</v>
      </c>
      <c r="D12" s="9">
        <v>134</v>
      </c>
      <c r="E12" s="10">
        <v>121.71</v>
      </c>
      <c r="F12" s="9">
        <v>17</v>
      </c>
      <c r="G12" s="10">
        <v>17</v>
      </c>
      <c r="H12" s="9">
        <f>SUM(D12,F12)</f>
        <v>151</v>
      </c>
      <c r="I12" s="10">
        <f>SUM(E12,G12)</f>
        <v>138.70999999999998</v>
      </c>
    </row>
    <row r="13" spans="1:9" x14ac:dyDescent="0.35">
      <c r="A13" s="98"/>
      <c r="B13" s="18">
        <v>2024</v>
      </c>
      <c r="C13" s="17" t="s">
        <v>17</v>
      </c>
      <c r="D13" s="9">
        <v>114</v>
      </c>
      <c r="E13" s="10">
        <v>105.45</v>
      </c>
      <c r="F13" s="9">
        <v>9</v>
      </c>
      <c r="G13" s="10">
        <v>8.41</v>
      </c>
      <c r="H13" s="9">
        <f>SUM(D13,F13)</f>
        <v>123</v>
      </c>
      <c r="I13" s="10">
        <f>SUM(E13,G13)</f>
        <v>113.86</v>
      </c>
    </row>
    <row r="14" spans="1:9" x14ac:dyDescent="0.35">
      <c r="A14" s="99"/>
      <c r="B14" s="19">
        <v>2024</v>
      </c>
      <c r="C14" s="5" t="s">
        <v>18</v>
      </c>
      <c r="D14" s="11">
        <f t="shared" ref="D14:I14" si="2">SUM(D12:D13)</f>
        <v>248</v>
      </c>
      <c r="E14" s="12">
        <f t="shared" si="2"/>
        <v>227.16</v>
      </c>
      <c r="F14" s="20">
        <f t="shared" si="2"/>
        <v>26</v>
      </c>
      <c r="G14" s="12">
        <f t="shared" si="2"/>
        <v>25.41</v>
      </c>
      <c r="H14" s="11">
        <f t="shared" si="2"/>
        <v>274</v>
      </c>
      <c r="I14" s="12">
        <f t="shared" si="2"/>
        <v>252.57</v>
      </c>
    </row>
    <row r="16" spans="1:9" ht="14.5" customHeight="1" x14ac:dyDescent="0.35">
      <c r="A16" s="97" t="s">
        <v>10</v>
      </c>
      <c r="B16" s="2" t="s">
        <v>0</v>
      </c>
      <c r="C16" s="2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</row>
    <row r="17" spans="1:9" x14ac:dyDescent="0.35">
      <c r="A17" s="98"/>
      <c r="B17" s="18">
        <v>2026</v>
      </c>
      <c r="C17" s="17" t="s">
        <v>19</v>
      </c>
      <c r="D17" s="9">
        <v>430</v>
      </c>
      <c r="E17" s="10">
        <v>367.77</v>
      </c>
      <c r="F17" s="9">
        <v>56</v>
      </c>
      <c r="G17" s="10">
        <v>42.06</v>
      </c>
      <c r="H17" s="9">
        <f>SUM(D17,F17)</f>
        <v>486</v>
      </c>
      <c r="I17" s="10">
        <f>SUM(E17,G17)</f>
        <v>409.83</v>
      </c>
    </row>
    <row r="18" spans="1:9" x14ac:dyDescent="0.35">
      <c r="A18" s="98"/>
      <c r="B18" s="18">
        <v>2026</v>
      </c>
      <c r="C18" s="17" t="s">
        <v>20</v>
      </c>
      <c r="D18" s="9">
        <v>669</v>
      </c>
      <c r="E18" s="10">
        <v>399.6</v>
      </c>
      <c r="F18" s="9">
        <v>252</v>
      </c>
      <c r="G18" s="10">
        <v>154.84</v>
      </c>
      <c r="H18" s="9">
        <f>SUM(D18,F18)</f>
        <v>921</v>
      </c>
      <c r="I18" s="10">
        <f>SUM(E18,G18)</f>
        <v>554.44000000000005</v>
      </c>
    </row>
    <row r="19" spans="1:9" x14ac:dyDescent="0.35">
      <c r="A19" s="98"/>
      <c r="B19" s="19">
        <v>2026</v>
      </c>
      <c r="C19" s="5" t="s">
        <v>21</v>
      </c>
      <c r="D19" s="11">
        <f t="shared" ref="D19:I19" si="3">SUM(D17:D18)</f>
        <v>1099</v>
      </c>
      <c r="E19" s="12">
        <f t="shared" si="3"/>
        <v>767.37</v>
      </c>
      <c r="F19" s="11">
        <f t="shared" si="3"/>
        <v>308</v>
      </c>
      <c r="G19" s="12">
        <f t="shared" si="3"/>
        <v>196.9</v>
      </c>
      <c r="H19" s="11">
        <f t="shared" si="3"/>
        <v>1407</v>
      </c>
      <c r="I19" s="12">
        <f t="shared" si="3"/>
        <v>964.27</v>
      </c>
    </row>
    <row r="20" spans="1:9" x14ac:dyDescent="0.35">
      <c r="A20" s="98"/>
    </row>
    <row r="21" spans="1:9" x14ac:dyDescent="0.35">
      <c r="A21" s="98"/>
      <c r="B21" s="2" t="s">
        <v>0</v>
      </c>
      <c r="C21" s="2" t="s">
        <v>1</v>
      </c>
      <c r="D21" s="8" t="s">
        <v>2</v>
      </c>
      <c r="E21" s="8" t="s">
        <v>3</v>
      </c>
      <c r="F21" s="8" t="s">
        <v>4</v>
      </c>
      <c r="G21" s="8" t="s">
        <v>5</v>
      </c>
      <c r="H21" s="8" t="s">
        <v>6</v>
      </c>
      <c r="I21" s="8" t="s">
        <v>7</v>
      </c>
    </row>
    <row r="22" spans="1:9" x14ac:dyDescent="0.35">
      <c r="A22" s="98"/>
      <c r="B22" s="18">
        <v>2025</v>
      </c>
      <c r="C22" s="17" t="s">
        <v>19</v>
      </c>
      <c r="D22" s="9">
        <v>493</v>
      </c>
      <c r="E22" s="10">
        <v>428.13</v>
      </c>
      <c r="F22" s="9">
        <v>75</v>
      </c>
      <c r="G22" s="10">
        <v>54.7</v>
      </c>
      <c r="H22" s="9">
        <f>SUM(D22,F22)</f>
        <v>568</v>
      </c>
      <c r="I22" s="10">
        <f>SUM(E22,G22)</f>
        <v>482.83</v>
      </c>
    </row>
    <row r="23" spans="1:9" x14ac:dyDescent="0.35">
      <c r="A23" s="98"/>
      <c r="B23" s="18">
        <v>2025</v>
      </c>
      <c r="C23" s="17" t="s">
        <v>20</v>
      </c>
      <c r="D23" s="9">
        <v>794</v>
      </c>
      <c r="E23" s="10">
        <v>474.96</v>
      </c>
      <c r="F23" s="9">
        <v>301</v>
      </c>
      <c r="G23" s="10">
        <v>175.68</v>
      </c>
      <c r="H23" s="9">
        <f>SUM(D23,F23)</f>
        <v>1095</v>
      </c>
      <c r="I23" s="10">
        <f>SUM(E23,G23)</f>
        <v>650.64</v>
      </c>
    </row>
    <row r="24" spans="1:9" x14ac:dyDescent="0.35">
      <c r="A24" s="98"/>
      <c r="B24" s="19">
        <v>2025</v>
      </c>
      <c r="C24" s="5" t="s">
        <v>21</v>
      </c>
      <c r="D24" s="11">
        <f t="shared" ref="D24:I24" si="4">SUM(D22:D23)</f>
        <v>1287</v>
      </c>
      <c r="E24" s="12">
        <f t="shared" si="4"/>
        <v>903.08999999999992</v>
      </c>
      <c r="F24" s="11">
        <f t="shared" si="4"/>
        <v>376</v>
      </c>
      <c r="G24" s="12">
        <f t="shared" si="4"/>
        <v>230.38</v>
      </c>
      <c r="H24" s="11">
        <f t="shared" si="4"/>
        <v>1663</v>
      </c>
      <c r="I24" s="12">
        <f t="shared" si="4"/>
        <v>1133.47</v>
      </c>
    </row>
    <row r="25" spans="1:9" x14ac:dyDescent="0.35">
      <c r="A25" s="98"/>
    </row>
    <row r="26" spans="1:9" x14ac:dyDescent="0.35">
      <c r="A26" s="98"/>
      <c r="B26" s="2" t="s">
        <v>0</v>
      </c>
      <c r="C26" s="2" t="s">
        <v>1</v>
      </c>
      <c r="D26" s="8" t="s">
        <v>2</v>
      </c>
      <c r="E26" s="8" t="s">
        <v>3</v>
      </c>
      <c r="F26" s="8" t="s">
        <v>4</v>
      </c>
      <c r="G26" s="8" t="s">
        <v>5</v>
      </c>
      <c r="H26" s="8" t="s">
        <v>6</v>
      </c>
      <c r="I26" s="8" t="s">
        <v>7</v>
      </c>
    </row>
    <row r="27" spans="1:9" x14ac:dyDescent="0.35">
      <c r="A27" s="98"/>
      <c r="B27" s="18">
        <v>2024</v>
      </c>
      <c r="C27" s="17" t="s">
        <v>19</v>
      </c>
      <c r="D27" s="9">
        <v>583</v>
      </c>
      <c r="E27" s="10">
        <v>504.4</v>
      </c>
      <c r="F27" s="9">
        <v>127</v>
      </c>
      <c r="G27" s="10">
        <v>96.34</v>
      </c>
      <c r="H27" s="9">
        <f>SUM(D27,F27)</f>
        <v>710</v>
      </c>
      <c r="I27" s="10">
        <f>SUM(E27,G27)</f>
        <v>600.74</v>
      </c>
    </row>
    <row r="28" spans="1:9" x14ac:dyDescent="0.35">
      <c r="A28" s="98"/>
      <c r="B28" s="18">
        <v>2024</v>
      </c>
      <c r="C28" s="17" t="s">
        <v>20</v>
      </c>
      <c r="D28" s="9">
        <v>1002</v>
      </c>
      <c r="E28" s="10">
        <v>587.30999999999995</v>
      </c>
      <c r="F28" s="9">
        <v>389</v>
      </c>
      <c r="G28" s="10">
        <v>227.83</v>
      </c>
      <c r="H28" s="9">
        <f>SUM(D28,F28)</f>
        <v>1391</v>
      </c>
      <c r="I28" s="10">
        <f>SUM(E28,G28)</f>
        <v>815.14</v>
      </c>
    </row>
    <row r="29" spans="1:9" x14ac:dyDescent="0.35">
      <c r="A29" s="99"/>
      <c r="B29" s="19">
        <v>2024</v>
      </c>
      <c r="C29" s="5" t="s">
        <v>21</v>
      </c>
      <c r="D29" s="11">
        <f t="shared" ref="D29:I29" si="5">SUM(D27:D28)</f>
        <v>1585</v>
      </c>
      <c r="E29" s="12">
        <f t="shared" si="5"/>
        <v>1091.71</v>
      </c>
      <c r="F29" s="11">
        <f t="shared" si="5"/>
        <v>516</v>
      </c>
      <c r="G29" s="12">
        <f t="shared" si="5"/>
        <v>324.17</v>
      </c>
      <c r="H29" s="11">
        <f t="shared" si="5"/>
        <v>2101</v>
      </c>
      <c r="I29" s="12">
        <f t="shared" si="5"/>
        <v>1415.88</v>
      </c>
    </row>
    <row r="31" spans="1:9" ht="14.5" customHeight="1" x14ac:dyDescent="0.35">
      <c r="A31" s="100" t="s">
        <v>22</v>
      </c>
      <c r="B31" s="2" t="s">
        <v>0</v>
      </c>
      <c r="C31" s="2" t="s">
        <v>1</v>
      </c>
      <c r="D31" s="8" t="s">
        <v>2</v>
      </c>
      <c r="E31" s="8" t="s">
        <v>3</v>
      </c>
      <c r="F31" s="8" t="s">
        <v>4</v>
      </c>
      <c r="G31" s="8" t="s">
        <v>5</v>
      </c>
      <c r="H31" s="8" t="s">
        <v>6</v>
      </c>
      <c r="I31" s="8" t="s">
        <v>7</v>
      </c>
    </row>
    <row r="32" spans="1:9" ht="14.5" customHeight="1" x14ac:dyDescent="0.35">
      <c r="A32" s="101"/>
      <c r="B32" s="18">
        <v>2026</v>
      </c>
      <c r="C32" s="17" t="s">
        <v>23</v>
      </c>
      <c r="D32" s="9">
        <v>2</v>
      </c>
      <c r="E32" s="10">
        <v>2</v>
      </c>
      <c r="F32" s="9">
        <v>0</v>
      </c>
      <c r="G32" s="10">
        <v>0</v>
      </c>
      <c r="H32" s="9">
        <f>SUM(D32,F32)</f>
        <v>2</v>
      </c>
      <c r="I32" s="10">
        <f>SUM(E32,G32)</f>
        <v>2</v>
      </c>
    </row>
    <row r="33" spans="1:9" ht="14.5" customHeight="1" x14ac:dyDescent="0.35">
      <c r="A33" s="101"/>
      <c r="B33" s="18">
        <v>2026</v>
      </c>
      <c r="C33" s="17" t="s">
        <v>24</v>
      </c>
      <c r="D33" s="9">
        <v>9</v>
      </c>
      <c r="E33" s="10">
        <v>9</v>
      </c>
      <c r="F33" s="9">
        <v>0</v>
      </c>
      <c r="G33" s="10">
        <v>0</v>
      </c>
      <c r="H33" s="9">
        <f t="shared" ref="H33:H37" si="6">SUM(D33,F33)</f>
        <v>9</v>
      </c>
      <c r="I33" s="10">
        <f t="shared" ref="I33:I37" si="7">SUM(E33,G33)</f>
        <v>9</v>
      </c>
    </row>
    <row r="34" spans="1:9" ht="14.5" customHeight="1" x14ac:dyDescent="0.35">
      <c r="A34" s="101"/>
      <c r="B34" s="18">
        <v>2026</v>
      </c>
      <c r="C34" s="17" t="s">
        <v>25</v>
      </c>
      <c r="D34" s="9">
        <v>9</v>
      </c>
      <c r="E34" s="10">
        <v>8</v>
      </c>
      <c r="F34" s="9">
        <v>0</v>
      </c>
      <c r="G34" s="10">
        <v>0</v>
      </c>
      <c r="H34" s="9">
        <f t="shared" si="6"/>
        <v>9</v>
      </c>
      <c r="I34" s="10">
        <f t="shared" si="7"/>
        <v>8</v>
      </c>
    </row>
    <row r="35" spans="1:9" ht="14.5" customHeight="1" x14ac:dyDescent="0.35">
      <c r="A35" s="101"/>
      <c r="B35" s="18">
        <v>2026</v>
      </c>
      <c r="C35" s="17" t="s">
        <v>26</v>
      </c>
      <c r="D35" s="9">
        <v>19</v>
      </c>
      <c r="E35" s="10">
        <v>17.59</v>
      </c>
      <c r="F35" s="9">
        <v>0</v>
      </c>
      <c r="G35" s="10">
        <v>0</v>
      </c>
      <c r="H35" s="9">
        <f t="shared" si="6"/>
        <v>19</v>
      </c>
      <c r="I35" s="10">
        <f t="shared" si="7"/>
        <v>17.59</v>
      </c>
    </row>
    <row r="36" spans="1:9" ht="14.5" customHeight="1" x14ac:dyDescent="0.35">
      <c r="A36" s="101"/>
      <c r="B36" s="18">
        <v>2026</v>
      </c>
      <c r="C36" s="17" t="s">
        <v>27</v>
      </c>
      <c r="D36" s="9">
        <v>19</v>
      </c>
      <c r="E36" s="10">
        <v>16.93</v>
      </c>
      <c r="F36" s="9">
        <v>0</v>
      </c>
      <c r="G36" s="10">
        <v>0</v>
      </c>
      <c r="H36" s="9">
        <f t="shared" si="6"/>
        <v>19</v>
      </c>
      <c r="I36" s="10">
        <f t="shared" si="7"/>
        <v>16.93</v>
      </c>
    </row>
    <row r="37" spans="1:9" ht="14.5" customHeight="1" x14ac:dyDescent="0.35">
      <c r="A37" s="101"/>
      <c r="B37" s="18">
        <v>2026</v>
      </c>
      <c r="C37" s="17" t="s">
        <v>28</v>
      </c>
      <c r="D37" s="9">
        <v>9</v>
      </c>
      <c r="E37" s="10">
        <v>8.4</v>
      </c>
      <c r="F37" s="9">
        <v>0</v>
      </c>
      <c r="G37" s="10">
        <v>0</v>
      </c>
      <c r="H37" s="9">
        <f t="shared" si="6"/>
        <v>9</v>
      </c>
      <c r="I37" s="10">
        <f t="shared" si="7"/>
        <v>8.4</v>
      </c>
    </row>
    <row r="38" spans="1:9" ht="14.5" customHeight="1" x14ac:dyDescent="0.35">
      <c r="A38" s="101"/>
      <c r="B38" s="27">
        <v>2026</v>
      </c>
      <c r="C38" s="5" t="s">
        <v>29</v>
      </c>
      <c r="D38" s="11">
        <f t="shared" ref="D38:I38" si="8">SUM(D32:D37)</f>
        <v>67</v>
      </c>
      <c r="E38" s="12">
        <f t="shared" si="8"/>
        <v>61.92</v>
      </c>
      <c r="F38" s="11">
        <f t="shared" si="8"/>
        <v>0</v>
      </c>
      <c r="G38" s="12">
        <f t="shared" si="8"/>
        <v>0</v>
      </c>
      <c r="H38" s="11">
        <f t="shared" si="8"/>
        <v>67</v>
      </c>
      <c r="I38" s="12">
        <f t="shared" si="8"/>
        <v>61.92</v>
      </c>
    </row>
    <row r="39" spans="1:9" ht="14.5" customHeight="1" x14ac:dyDescent="0.35">
      <c r="A39" s="101"/>
    </row>
    <row r="40" spans="1:9" ht="14.5" customHeight="1" x14ac:dyDescent="0.35">
      <c r="A40" s="101"/>
      <c r="B40" s="2" t="s">
        <v>0</v>
      </c>
      <c r="C40" s="2" t="s">
        <v>1</v>
      </c>
      <c r="D40" s="8" t="s">
        <v>2</v>
      </c>
      <c r="E40" s="8" t="s">
        <v>3</v>
      </c>
      <c r="F40" s="8" t="s">
        <v>4</v>
      </c>
      <c r="G40" s="8" t="s">
        <v>5</v>
      </c>
      <c r="H40" s="8" t="s">
        <v>6</v>
      </c>
      <c r="I40" s="8" t="s">
        <v>7</v>
      </c>
    </row>
    <row r="41" spans="1:9" ht="14.5" customHeight="1" x14ac:dyDescent="0.35">
      <c r="A41" s="101"/>
      <c r="B41" s="18">
        <v>2025</v>
      </c>
      <c r="C41" s="17" t="s">
        <v>23</v>
      </c>
      <c r="D41" s="9">
        <v>2</v>
      </c>
      <c r="E41" s="10">
        <v>2</v>
      </c>
      <c r="F41" s="9">
        <v>1</v>
      </c>
      <c r="G41" s="10">
        <v>1</v>
      </c>
      <c r="H41" s="9">
        <f>SUM(D41,F41)</f>
        <v>3</v>
      </c>
      <c r="I41" s="10">
        <f>SUM(E41,G41)</f>
        <v>3</v>
      </c>
    </row>
    <row r="42" spans="1:9" ht="14.5" customHeight="1" x14ac:dyDescent="0.35">
      <c r="A42" s="101"/>
      <c r="B42" s="18">
        <v>2025</v>
      </c>
      <c r="C42" s="17" t="s">
        <v>24</v>
      </c>
      <c r="D42" s="9">
        <v>8</v>
      </c>
      <c r="E42" s="10">
        <v>8</v>
      </c>
      <c r="F42" s="9">
        <v>1</v>
      </c>
      <c r="G42" s="10">
        <v>1</v>
      </c>
      <c r="H42" s="9">
        <f t="shared" ref="H42:H46" si="9">SUM(D42,F42)</f>
        <v>9</v>
      </c>
      <c r="I42" s="10">
        <f t="shared" ref="I42:I46" si="10">SUM(E42,G42)</f>
        <v>9</v>
      </c>
    </row>
    <row r="43" spans="1:9" ht="14.5" customHeight="1" x14ac:dyDescent="0.35">
      <c r="A43" s="101"/>
      <c r="B43" s="18">
        <v>2025</v>
      </c>
      <c r="C43" s="17" t="s">
        <v>25</v>
      </c>
      <c r="D43" s="9">
        <v>7</v>
      </c>
      <c r="E43" s="10">
        <v>6</v>
      </c>
      <c r="F43" s="9">
        <v>0</v>
      </c>
      <c r="G43" s="10">
        <v>0</v>
      </c>
      <c r="H43" s="9">
        <f t="shared" si="9"/>
        <v>7</v>
      </c>
      <c r="I43" s="10">
        <f t="shared" si="10"/>
        <v>6</v>
      </c>
    </row>
    <row r="44" spans="1:9" x14ac:dyDescent="0.35">
      <c r="A44" s="101"/>
      <c r="B44" s="18">
        <v>2025</v>
      </c>
      <c r="C44" s="17" t="s">
        <v>26</v>
      </c>
      <c r="D44" s="9">
        <v>20</v>
      </c>
      <c r="E44" s="10">
        <v>17.989999999999998</v>
      </c>
      <c r="F44" s="9">
        <v>0</v>
      </c>
      <c r="G44" s="10">
        <v>0</v>
      </c>
      <c r="H44" s="9">
        <f t="shared" si="9"/>
        <v>20</v>
      </c>
      <c r="I44" s="10">
        <f t="shared" si="10"/>
        <v>17.989999999999998</v>
      </c>
    </row>
    <row r="45" spans="1:9" x14ac:dyDescent="0.35">
      <c r="A45" s="101"/>
      <c r="B45" s="18">
        <v>2025</v>
      </c>
      <c r="C45" s="17" t="s">
        <v>27</v>
      </c>
      <c r="D45" s="9">
        <v>19</v>
      </c>
      <c r="E45" s="10">
        <v>16.93</v>
      </c>
      <c r="F45" s="9">
        <v>0</v>
      </c>
      <c r="G45" s="10">
        <v>0</v>
      </c>
      <c r="H45" s="9">
        <f t="shared" si="9"/>
        <v>19</v>
      </c>
      <c r="I45" s="10">
        <f t="shared" si="10"/>
        <v>16.93</v>
      </c>
    </row>
    <row r="46" spans="1:9" x14ac:dyDescent="0.35">
      <c r="A46" s="101"/>
      <c r="B46" s="18">
        <v>2025</v>
      </c>
      <c r="C46" s="17" t="s">
        <v>28</v>
      </c>
      <c r="D46" s="9">
        <v>8</v>
      </c>
      <c r="E46" s="10">
        <v>7</v>
      </c>
      <c r="F46" s="9">
        <v>0</v>
      </c>
      <c r="G46" s="10">
        <v>0</v>
      </c>
      <c r="H46" s="9">
        <f t="shared" si="9"/>
        <v>8</v>
      </c>
      <c r="I46" s="10">
        <f t="shared" si="10"/>
        <v>7</v>
      </c>
    </row>
    <row r="47" spans="1:9" x14ac:dyDescent="0.35">
      <c r="A47" s="102"/>
      <c r="B47" s="27">
        <v>2025</v>
      </c>
      <c r="C47" s="5" t="s">
        <v>29</v>
      </c>
      <c r="D47" s="11">
        <f t="shared" ref="D47:I47" si="11">SUM(D41:D46)</f>
        <v>64</v>
      </c>
      <c r="E47" s="12">
        <f t="shared" si="11"/>
        <v>57.919999999999995</v>
      </c>
      <c r="F47" s="11">
        <f t="shared" si="11"/>
        <v>2</v>
      </c>
      <c r="G47" s="12">
        <f t="shared" si="11"/>
        <v>2</v>
      </c>
      <c r="H47" s="11">
        <f t="shared" si="11"/>
        <v>66</v>
      </c>
      <c r="I47" s="12">
        <f t="shared" si="11"/>
        <v>59.919999999999995</v>
      </c>
    </row>
    <row r="50" spans="1:9" s="7" customFormat="1" x14ac:dyDescent="0.35">
      <c r="A50" s="6" t="s">
        <v>13</v>
      </c>
      <c r="B50" s="6"/>
      <c r="C50" s="16"/>
      <c r="D50" s="16"/>
      <c r="E50" s="16"/>
      <c r="F50" s="16"/>
      <c r="G50" s="16"/>
      <c r="H50" s="16"/>
      <c r="I50" s="16"/>
    </row>
    <row r="51" spans="1:9" s="7" customFormat="1" x14ac:dyDescent="0.35">
      <c r="A51" s="6" t="s">
        <v>14</v>
      </c>
      <c r="B51" s="6"/>
      <c r="C51" s="16"/>
      <c r="D51" s="16"/>
      <c r="E51" s="16"/>
      <c r="F51" s="16"/>
      <c r="G51" s="16"/>
      <c r="H51" s="16"/>
      <c r="I51" s="16"/>
    </row>
  </sheetData>
  <mergeCells count="3">
    <mergeCell ref="A1:A14"/>
    <mergeCell ref="A16:A29"/>
    <mergeCell ref="A31:A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1C99-641F-4F6F-BB45-A1117A5CD141}">
  <dimension ref="B1:AH71"/>
  <sheetViews>
    <sheetView tabSelected="1" workbookViewId="0">
      <selection activeCell="H5" sqref="H5:R5"/>
    </sheetView>
  </sheetViews>
  <sheetFormatPr defaultRowHeight="14.5" x14ac:dyDescent="0.35"/>
  <cols>
    <col min="1" max="1" width="3.54296875" customWidth="1"/>
    <col min="2" max="2" width="8.26953125" customWidth="1"/>
    <col min="3" max="3" width="102" bestFit="1" customWidth="1"/>
    <col min="4" max="4" width="12.7265625" style="29" customWidth="1"/>
    <col min="5" max="5" width="11.26953125" style="29" customWidth="1"/>
    <col min="6" max="7" width="11.54296875" customWidth="1"/>
    <col min="8" max="8" width="11.1796875" customWidth="1"/>
    <col min="9" max="9" width="9.54296875" customWidth="1"/>
    <col min="10" max="16" width="9.1796875" bestFit="1" customWidth="1"/>
    <col min="17" max="18" width="9.26953125" bestFit="1" customWidth="1"/>
    <col min="19" max="19" width="9.7265625" customWidth="1"/>
    <col min="20" max="20" width="10.54296875" customWidth="1"/>
    <col min="21" max="23" width="9.26953125" bestFit="1" customWidth="1"/>
    <col min="24" max="24" width="9.453125" customWidth="1"/>
    <col min="25" max="25" width="11" customWidth="1"/>
    <col min="26" max="26" width="11.453125" customWidth="1"/>
    <col min="27" max="28" width="11.26953125" customWidth="1"/>
    <col min="29" max="29" width="11.7265625" customWidth="1"/>
    <col min="30" max="30" width="10.81640625" customWidth="1"/>
    <col min="31" max="33" width="11.7265625" customWidth="1"/>
  </cols>
  <sheetData>
    <row r="1" spans="2:28" ht="16.149999999999999" customHeight="1" thickBot="1" x14ac:dyDescent="0.4"/>
    <row r="2" spans="2:28" ht="15" thickBot="1" x14ac:dyDescent="0.4">
      <c r="B2" s="30"/>
      <c r="C2" s="31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</row>
    <row r="3" spans="2:28" ht="24" thickBot="1" x14ac:dyDescent="0.6">
      <c r="B3" s="34"/>
      <c r="C3" s="70" t="s">
        <v>30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2"/>
      <c r="AB3" s="35"/>
    </row>
    <row r="4" spans="2:28" ht="14.5" customHeight="1" x14ac:dyDescent="0.45">
      <c r="B4" s="34"/>
      <c r="I4" s="73"/>
      <c r="J4" s="73"/>
      <c r="K4" s="73"/>
      <c r="L4" s="73"/>
      <c r="M4" s="73"/>
      <c r="N4" s="73"/>
      <c r="O4" s="73"/>
      <c r="P4" s="36"/>
      <c r="Q4" s="36"/>
      <c r="R4" s="36"/>
      <c r="T4" s="37"/>
      <c r="U4" s="37"/>
      <c r="V4" s="37"/>
      <c r="W4" s="37"/>
      <c r="X4" s="37"/>
      <c r="Y4" s="37"/>
      <c r="Z4" s="37"/>
      <c r="AB4" s="35"/>
    </row>
    <row r="5" spans="2:28" ht="21" x14ac:dyDescent="0.5">
      <c r="B5" s="34"/>
      <c r="C5" s="38" t="s">
        <v>31</v>
      </c>
      <c r="H5" s="74" t="s">
        <v>32</v>
      </c>
      <c r="I5" s="74"/>
      <c r="J5" s="74"/>
      <c r="K5" s="74"/>
      <c r="L5" s="74"/>
      <c r="M5" s="74"/>
      <c r="N5" s="74"/>
      <c r="O5" s="74"/>
      <c r="P5" s="74"/>
      <c r="Q5" s="74"/>
      <c r="R5" s="75"/>
      <c r="S5" s="76" t="s">
        <v>33</v>
      </c>
      <c r="T5" s="76"/>
      <c r="U5" s="76"/>
      <c r="V5" s="76" t="s">
        <v>34</v>
      </c>
      <c r="W5" s="76"/>
      <c r="X5" s="76"/>
      <c r="Y5" s="76" t="s">
        <v>35</v>
      </c>
      <c r="Z5" s="76"/>
      <c r="AA5" s="76"/>
      <c r="AB5" s="35"/>
    </row>
    <row r="6" spans="2:28" x14ac:dyDescent="0.35">
      <c r="B6" s="34"/>
      <c r="D6" s="64" t="s">
        <v>33</v>
      </c>
      <c r="E6" s="65" t="s">
        <v>34</v>
      </c>
      <c r="F6" s="65" t="s">
        <v>35</v>
      </c>
      <c r="S6" s="39" t="s">
        <v>36</v>
      </c>
      <c r="T6" s="39" t="s">
        <v>37</v>
      </c>
      <c r="U6" s="39" t="s">
        <v>38</v>
      </c>
      <c r="V6" s="39" t="s">
        <v>36</v>
      </c>
      <c r="W6" s="39" t="s">
        <v>37</v>
      </c>
      <c r="X6" s="39" t="s">
        <v>38</v>
      </c>
      <c r="Y6" s="40" t="s">
        <v>36</v>
      </c>
      <c r="Z6" s="40" t="s">
        <v>37</v>
      </c>
      <c r="AA6" s="40" t="s">
        <v>38</v>
      </c>
      <c r="AB6" s="35"/>
    </row>
    <row r="7" spans="2:28" x14ac:dyDescent="0.35">
      <c r="B7" s="34"/>
      <c r="C7" s="41" t="s">
        <v>39</v>
      </c>
      <c r="D7" s="77" t="s">
        <v>40</v>
      </c>
      <c r="E7" s="78"/>
      <c r="F7" s="79"/>
      <c r="H7" s="77" t="s">
        <v>39</v>
      </c>
      <c r="I7" s="78"/>
      <c r="J7" s="78"/>
      <c r="K7" s="78"/>
      <c r="L7" s="78"/>
      <c r="M7" s="78"/>
      <c r="N7" s="78"/>
      <c r="O7" s="78"/>
      <c r="P7" s="78"/>
      <c r="Q7" s="78"/>
      <c r="R7" s="80"/>
      <c r="S7" s="77" t="s">
        <v>40</v>
      </c>
      <c r="T7" s="78"/>
      <c r="U7" s="78"/>
      <c r="V7" s="78"/>
      <c r="W7" s="78"/>
      <c r="X7" s="78"/>
      <c r="Y7" s="78"/>
      <c r="Z7" s="78"/>
      <c r="AA7" s="80"/>
      <c r="AB7" s="35"/>
    </row>
    <row r="8" spans="2:28" x14ac:dyDescent="0.35">
      <c r="B8" s="34"/>
      <c r="C8" s="17" t="s">
        <v>41</v>
      </c>
      <c r="D8" s="42">
        <v>6629.7819750519748</v>
      </c>
      <c r="E8" s="42">
        <v>8177.7189189189176</v>
      </c>
      <c r="F8" s="42">
        <v>10173.517991683992</v>
      </c>
      <c r="H8" s="67" t="s">
        <v>41</v>
      </c>
      <c r="I8" s="68"/>
      <c r="J8" s="68"/>
      <c r="K8" s="68"/>
      <c r="L8" s="68"/>
      <c r="M8" s="68"/>
      <c r="N8" s="68"/>
      <c r="O8" s="68"/>
      <c r="P8" s="68"/>
      <c r="Q8" s="68"/>
      <c r="R8" s="69"/>
      <c r="S8" s="42">
        <v>463.47567567567569</v>
      </c>
      <c r="T8" s="42">
        <v>411.8</v>
      </c>
      <c r="U8" s="42">
        <f>SUM(S8:T8)</f>
        <v>875.27567567567576</v>
      </c>
      <c r="V8" s="42">
        <v>641.43783783783783</v>
      </c>
      <c r="W8" s="42">
        <v>437.11891891891889</v>
      </c>
      <c r="X8" s="42">
        <f>SUM(V8:W8)</f>
        <v>1078.5567567567568</v>
      </c>
      <c r="Y8" s="42">
        <v>645.30270270270273</v>
      </c>
      <c r="Z8" s="42">
        <v>749.45945945945971</v>
      </c>
      <c r="AA8" s="42">
        <f>SUM(Y8:Z8)</f>
        <v>1394.7621621621624</v>
      </c>
      <c r="AB8" s="35"/>
    </row>
    <row r="9" spans="2:28" x14ac:dyDescent="0.35">
      <c r="B9" s="34"/>
      <c r="C9" s="17" t="s">
        <v>42</v>
      </c>
      <c r="D9" s="42">
        <v>50.709459459459453</v>
      </c>
      <c r="E9" s="42">
        <v>67.72972972972974</v>
      </c>
      <c r="F9" s="42">
        <v>40.337837837837839</v>
      </c>
      <c r="H9" s="67" t="s">
        <v>42</v>
      </c>
      <c r="I9" s="68"/>
      <c r="J9" s="68"/>
      <c r="K9" s="68"/>
      <c r="L9" s="68"/>
      <c r="M9" s="68"/>
      <c r="N9" s="68"/>
      <c r="O9" s="68"/>
      <c r="P9" s="68"/>
      <c r="Q9" s="68"/>
      <c r="R9" s="69"/>
      <c r="S9" s="42">
        <v>0</v>
      </c>
      <c r="T9" s="42">
        <v>18</v>
      </c>
      <c r="U9" s="42">
        <f t="shared" ref="U9:U33" si="0">SUM(S9:T9)</f>
        <v>18</v>
      </c>
      <c r="V9" s="42">
        <v>0</v>
      </c>
      <c r="W9" s="42">
        <v>1</v>
      </c>
      <c r="X9" s="42">
        <f t="shared" ref="X9:X33" si="1">SUM(V9:W9)</f>
        <v>1</v>
      </c>
      <c r="Y9" s="42">
        <v>0</v>
      </c>
      <c r="Z9" s="42">
        <v>0</v>
      </c>
      <c r="AA9" s="42">
        <f t="shared" ref="AA9:AA33" si="2">SUM(Y9:Z9)</f>
        <v>0</v>
      </c>
      <c r="AB9" s="35"/>
    </row>
    <row r="10" spans="2:28" x14ac:dyDescent="0.35">
      <c r="B10" s="34"/>
      <c r="C10" s="17" t="s">
        <v>43</v>
      </c>
      <c r="D10" s="42">
        <v>1669.8864864864868</v>
      </c>
      <c r="E10" s="42">
        <v>2350.3216216216215</v>
      </c>
      <c r="F10" s="42">
        <v>2515.2918918918917</v>
      </c>
      <c r="H10" s="67" t="s">
        <v>43</v>
      </c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42">
        <v>47.2</v>
      </c>
      <c r="T10" s="42">
        <v>0</v>
      </c>
      <c r="U10" s="42">
        <f t="shared" si="0"/>
        <v>47.2</v>
      </c>
      <c r="V10" s="42">
        <v>31</v>
      </c>
      <c r="W10" s="42">
        <v>0</v>
      </c>
      <c r="X10" s="42">
        <f t="shared" si="1"/>
        <v>31</v>
      </c>
      <c r="Y10" s="42">
        <v>20</v>
      </c>
      <c r="Z10" s="42">
        <v>0</v>
      </c>
      <c r="AA10" s="42">
        <f t="shared" si="2"/>
        <v>20</v>
      </c>
      <c r="AB10" s="35"/>
    </row>
    <row r="11" spans="2:28" x14ac:dyDescent="0.35">
      <c r="B11" s="34"/>
      <c r="C11" s="17" t="s">
        <v>44</v>
      </c>
      <c r="D11" s="42">
        <v>629.76747609147583</v>
      </c>
      <c r="E11" s="42">
        <v>675.43783783783772</v>
      </c>
      <c r="F11" s="42">
        <v>817.91554054054029</v>
      </c>
      <c r="H11" s="67" t="s">
        <v>44</v>
      </c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42">
        <v>27.972972972972975</v>
      </c>
      <c r="T11" s="42">
        <v>64</v>
      </c>
      <c r="U11" s="42">
        <f t="shared" si="0"/>
        <v>91.972972972972968</v>
      </c>
      <c r="V11" s="42">
        <v>113</v>
      </c>
      <c r="W11" s="42">
        <v>0</v>
      </c>
      <c r="X11" s="42">
        <f t="shared" si="1"/>
        <v>113</v>
      </c>
      <c r="Y11" s="42">
        <v>10</v>
      </c>
      <c r="Z11" s="42">
        <v>27.027027027027028</v>
      </c>
      <c r="AA11" s="42">
        <f t="shared" si="2"/>
        <v>37.027027027027032</v>
      </c>
      <c r="AB11" s="35"/>
    </row>
    <row r="12" spans="2:28" x14ac:dyDescent="0.35">
      <c r="B12" s="34"/>
      <c r="C12" s="17" t="s">
        <v>45</v>
      </c>
      <c r="D12" s="42">
        <v>53.833783783783787</v>
      </c>
      <c r="E12" s="42">
        <v>56.274740124740113</v>
      </c>
      <c r="F12" s="42">
        <v>82.452702702702709</v>
      </c>
      <c r="H12" s="67" t="s">
        <v>45</v>
      </c>
      <c r="I12" s="68"/>
      <c r="J12" s="68"/>
      <c r="K12" s="68"/>
      <c r="L12" s="68"/>
      <c r="M12" s="68"/>
      <c r="N12" s="68"/>
      <c r="O12" s="68"/>
      <c r="P12" s="68"/>
      <c r="Q12" s="68"/>
      <c r="R12" s="69"/>
      <c r="S12" s="42">
        <v>0</v>
      </c>
      <c r="T12" s="42">
        <v>0</v>
      </c>
      <c r="U12" s="42">
        <f t="shared" si="0"/>
        <v>0</v>
      </c>
      <c r="V12" s="42">
        <v>1</v>
      </c>
      <c r="W12" s="42">
        <v>0</v>
      </c>
      <c r="X12" s="42">
        <f t="shared" si="1"/>
        <v>1</v>
      </c>
      <c r="Y12" s="42">
        <v>0</v>
      </c>
      <c r="Z12" s="42">
        <v>0</v>
      </c>
      <c r="AA12" s="42">
        <f t="shared" si="2"/>
        <v>0</v>
      </c>
      <c r="AB12" s="35"/>
    </row>
    <row r="13" spans="2:28" x14ac:dyDescent="0.35">
      <c r="B13" s="34"/>
      <c r="C13" s="17" t="s">
        <v>46</v>
      </c>
      <c r="D13" s="42">
        <v>6.2397297297297296</v>
      </c>
      <c r="E13" s="42">
        <v>4.0540540540540544</v>
      </c>
      <c r="F13" s="42">
        <v>9.7027027027027017</v>
      </c>
      <c r="H13" s="67" t="s">
        <v>46</v>
      </c>
      <c r="I13" s="68"/>
      <c r="J13" s="68"/>
      <c r="K13" s="68"/>
      <c r="L13" s="68"/>
      <c r="M13" s="68"/>
      <c r="N13" s="68"/>
      <c r="O13" s="68"/>
      <c r="P13" s="68"/>
      <c r="Q13" s="68"/>
      <c r="R13" s="69"/>
      <c r="S13" s="42">
        <v>0</v>
      </c>
      <c r="T13" s="42">
        <v>0</v>
      </c>
      <c r="U13" s="42">
        <f t="shared" si="0"/>
        <v>0</v>
      </c>
      <c r="V13" s="42">
        <v>0</v>
      </c>
      <c r="W13" s="42">
        <v>0</v>
      </c>
      <c r="X13" s="42">
        <f t="shared" si="1"/>
        <v>0</v>
      </c>
      <c r="Y13" s="42">
        <v>0</v>
      </c>
      <c r="Z13" s="42">
        <v>0</v>
      </c>
      <c r="AA13" s="42">
        <f t="shared" si="2"/>
        <v>0</v>
      </c>
      <c r="AB13" s="35"/>
    </row>
    <row r="14" spans="2:28" x14ac:dyDescent="0.35">
      <c r="B14" s="34"/>
      <c r="C14" s="17" t="s">
        <v>47</v>
      </c>
      <c r="D14" s="42">
        <v>937.96735135135089</v>
      </c>
      <c r="E14" s="42">
        <v>1098.751821205821</v>
      </c>
      <c r="F14" s="42">
        <v>665.14069438669458</v>
      </c>
      <c r="H14" s="67" t="s">
        <v>47</v>
      </c>
      <c r="I14" s="68"/>
      <c r="J14" s="68"/>
      <c r="K14" s="68"/>
      <c r="L14" s="68"/>
      <c r="M14" s="68"/>
      <c r="N14" s="68"/>
      <c r="O14" s="68"/>
      <c r="P14" s="68"/>
      <c r="Q14" s="68"/>
      <c r="R14" s="69"/>
      <c r="S14" s="42">
        <v>36.6</v>
      </c>
      <c r="T14" s="42">
        <v>31</v>
      </c>
      <c r="U14" s="42">
        <f t="shared" si="0"/>
        <v>67.599999999999994</v>
      </c>
      <c r="V14" s="42">
        <v>22.675675675675677</v>
      </c>
      <c r="W14" s="42">
        <v>43.078378378378382</v>
      </c>
      <c r="X14" s="42">
        <f t="shared" si="1"/>
        <v>65.754054054054052</v>
      </c>
      <c r="Y14" s="42">
        <v>9.8000000000000007</v>
      </c>
      <c r="Z14" s="42">
        <v>21.297297297297298</v>
      </c>
      <c r="AA14" s="42">
        <f t="shared" si="2"/>
        <v>31.097297297297299</v>
      </c>
      <c r="AB14" s="35"/>
    </row>
    <row r="15" spans="2:28" x14ac:dyDescent="0.35">
      <c r="B15" s="34"/>
      <c r="C15" s="17" t="s">
        <v>48</v>
      </c>
      <c r="D15" s="42">
        <v>2123.6183659043672</v>
      </c>
      <c r="E15" s="42">
        <v>2582.7645654885646</v>
      </c>
      <c r="F15" s="42">
        <v>2246.9863409563413</v>
      </c>
      <c r="H15" s="67" t="s">
        <v>48</v>
      </c>
      <c r="I15" s="68"/>
      <c r="J15" s="68"/>
      <c r="K15" s="68"/>
      <c r="L15" s="68"/>
      <c r="M15" s="68"/>
      <c r="N15" s="68"/>
      <c r="O15" s="68"/>
      <c r="P15" s="68"/>
      <c r="Q15" s="68"/>
      <c r="R15" s="69"/>
      <c r="S15" s="42">
        <v>91</v>
      </c>
      <c r="T15" s="42">
        <v>128.54594594594596</v>
      </c>
      <c r="U15" s="42">
        <f t="shared" si="0"/>
        <v>219.54594594594596</v>
      </c>
      <c r="V15" s="42">
        <v>55.848648648648656</v>
      </c>
      <c r="W15" s="42">
        <v>178.19243243243244</v>
      </c>
      <c r="X15" s="42">
        <f t="shared" si="1"/>
        <v>234.0410810810811</v>
      </c>
      <c r="Y15" s="42">
        <v>124.11621621621622</v>
      </c>
      <c r="Z15" s="42">
        <v>103.11351351351351</v>
      </c>
      <c r="AA15" s="42">
        <f t="shared" si="2"/>
        <v>227.22972972972974</v>
      </c>
      <c r="AB15" s="35"/>
    </row>
    <row r="16" spans="2:28" x14ac:dyDescent="0.35">
      <c r="B16" s="34"/>
      <c r="C16" s="17" t="s">
        <v>49</v>
      </c>
      <c r="D16" s="42">
        <v>721.7056340956342</v>
      </c>
      <c r="E16" s="42">
        <v>384.28884823284824</v>
      </c>
      <c r="F16" s="42">
        <v>67.78</v>
      </c>
      <c r="H16" s="67" t="s">
        <v>49</v>
      </c>
      <c r="I16" s="68"/>
      <c r="J16" s="68"/>
      <c r="K16" s="68"/>
      <c r="L16" s="68"/>
      <c r="M16" s="68"/>
      <c r="N16" s="68"/>
      <c r="O16" s="68"/>
      <c r="P16" s="68"/>
      <c r="Q16" s="68"/>
      <c r="R16" s="69"/>
      <c r="S16" s="42">
        <v>8.6</v>
      </c>
      <c r="T16" s="42">
        <v>24.4</v>
      </c>
      <c r="U16" s="42">
        <f t="shared" si="0"/>
        <v>33</v>
      </c>
      <c r="V16" s="42">
        <v>0</v>
      </c>
      <c r="W16" s="42">
        <v>5</v>
      </c>
      <c r="X16" s="42">
        <f t="shared" si="1"/>
        <v>5</v>
      </c>
      <c r="Y16" s="42">
        <v>3</v>
      </c>
      <c r="Z16" s="42">
        <v>0</v>
      </c>
      <c r="AA16" s="42">
        <f t="shared" si="2"/>
        <v>3</v>
      </c>
      <c r="AB16" s="35"/>
    </row>
    <row r="17" spans="2:28" x14ac:dyDescent="0.35">
      <c r="B17" s="34"/>
      <c r="C17" s="17" t="s">
        <v>50</v>
      </c>
      <c r="D17" s="42">
        <v>89.153783783783766</v>
      </c>
      <c r="E17" s="42">
        <v>70.20324324324325</v>
      </c>
      <c r="F17" s="42">
        <v>161.23648648648648</v>
      </c>
      <c r="H17" s="67" t="s">
        <v>50</v>
      </c>
      <c r="I17" s="68"/>
      <c r="J17" s="68"/>
      <c r="K17" s="68"/>
      <c r="L17" s="68"/>
      <c r="M17" s="68"/>
      <c r="N17" s="68"/>
      <c r="O17" s="68"/>
      <c r="P17" s="68"/>
      <c r="Q17" s="68"/>
      <c r="R17" s="69"/>
      <c r="S17" s="42">
        <v>0</v>
      </c>
      <c r="T17" s="42">
        <v>11</v>
      </c>
      <c r="U17" s="42">
        <f t="shared" si="0"/>
        <v>11</v>
      </c>
      <c r="V17" s="42">
        <v>1</v>
      </c>
      <c r="W17" s="42">
        <v>1</v>
      </c>
      <c r="X17" s="42">
        <f t="shared" si="1"/>
        <v>2</v>
      </c>
      <c r="Y17" s="42">
        <v>0</v>
      </c>
      <c r="Z17" s="42">
        <v>7</v>
      </c>
      <c r="AA17" s="42">
        <f t="shared" si="2"/>
        <v>7</v>
      </c>
      <c r="AB17" s="35"/>
    </row>
    <row r="18" spans="2:28" x14ac:dyDescent="0.35">
      <c r="B18" s="34"/>
      <c r="C18" s="17" t="s">
        <v>51</v>
      </c>
      <c r="D18" s="42">
        <v>134.53621621621622</v>
      </c>
      <c r="E18" s="42">
        <v>8.0270270270270263</v>
      </c>
      <c r="F18" s="42">
        <v>33.405405405405403</v>
      </c>
      <c r="H18" s="67" t="s">
        <v>51</v>
      </c>
      <c r="I18" s="68"/>
      <c r="J18" s="68"/>
      <c r="K18" s="68"/>
      <c r="L18" s="68"/>
      <c r="M18" s="68"/>
      <c r="N18" s="68"/>
      <c r="O18" s="68"/>
      <c r="P18" s="68"/>
      <c r="Q18" s="68"/>
      <c r="R18" s="69"/>
      <c r="S18" s="42">
        <v>0</v>
      </c>
      <c r="T18" s="42">
        <v>0</v>
      </c>
      <c r="U18" s="42">
        <f t="shared" si="0"/>
        <v>0</v>
      </c>
      <c r="V18" s="42">
        <v>0</v>
      </c>
      <c r="W18" s="42">
        <v>0</v>
      </c>
      <c r="X18" s="42">
        <f t="shared" si="1"/>
        <v>0</v>
      </c>
      <c r="Y18" s="42">
        <v>0</v>
      </c>
      <c r="Z18" s="42">
        <v>0</v>
      </c>
      <c r="AA18" s="42">
        <f t="shared" si="2"/>
        <v>0</v>
      </c>
      <c r="AB18" s="35"/>
    </row>
    <row r="19" spans="2:28" x14ac:dyDescent="0.35">
      <c r="B19" s="34"/>
      <c r="C19" s="17" t="s">
        <v>52</v>
      </c>
      <c r="D19" s="42">
        <v>430.1492099792099</v>
      </c>
      <c r="E19" s="42">
        <v>397.99881081081094</v>
      </c>
      <c r="F19" s="42">
        <v>407.09597505197513</v>
      </c>
      <c r="H19" s="67" t="s">
        <v>52</v>
      </c>
      <c r="I19" s="68"/>
      <c r="J19" s="68"/>
      <c r="K19" s="68"/>
      <c r="L19" s="68"/>
      <c r="M19" s="68"/>
      <c r="N19" s="68"/>
      <c r="O19" s="68"/>
      <c r="P19" s="68"/>
      <c r="Q19" s="68"/>
      <c r="R19" s="69"/>
      <c r="S19" s="42">
        <v>4.6081081081081079</v>
      </c>
      <c r="T19" s="42">
        <v>39.799999999999997</v>
      </c>
      <c r="U19" s="42">
        <f t="shared" si="0"/>
        <v>44.408108108108102</v>
      </c>
      <c r="V19" s="42">
        <v>37.799999999999997</v>
      </c>
      <c r="W19" s="42">
        <v>0</v>
      </c>
      <c r="X19" s="42">
        <f t="shared" si="1"/>
        <v>37.799999999999997</v>
      </c>
      <c r="Y19" s="42">
        <v>22</v>
      </c>
      <c r="Z19" s="42">
        <v>10.4</v>
      </c>
      <c r="AA19" s="42">
        <f t="shared" si="2"/>
        <v>32.4</v>
      </c>
      <c r="AB19" s="35"/>
    </row>
    <row r="20" spans="2:28" x14ac:dyDescent="0.35">
      <c r="B20" s="34"/>
      <c r="C20" s="17" t="s">
        <v>53</v>
      </c>
      <c r="D20" s="42">
        <v>190.59459459459458</v>
      </c>
      <c r="E20" s="42">
        <v>181.24324324324323</v>
      </c>
      <c r="F20" s="42">
        <v>88.5</v>
      </c>
      <c r="H20" s="67" t="s">
        <v>53</v>
      </c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42">
        <v>27</v>
      </c>
      <c r="T20" s="42">
        <v>0</v>
      </c>
      <c r="U20" s="42">
        <f t="shared" si="0"/>
        <v>27</v>
      </c>
      <c r="V20" s="42">
        <v>0</v>
      </c>
      <c r="W20" s="42">
        <v>2</v>
      </c>
      <c r="X20" s="42">
        <f t="shared" si="1"/>
        <v>2</v>
      </c>
      <c r="Y20" s="42">
        <v>0</v>
      </c>
      <c r="Z20" s="42">
        <v>0</v>
      </c>
      <c r="AA20" s="42">
        <f t="shared" si="2"/>
        <v>0</v>
      </c>
      <c r="AB20" s="35"/>
    </row>
    <row r="21" spans="2:28" x14ac:dyDescent="0.35">
      <c r="B21" s="34"/>
      <c r="C21" s="17" t="s">
        <v>54</v>
      </c>
      <c r="D21" s="42">
        <v>227.56891891891888</v>
      </c>
      <c r="E21" s="42">
        <v>276.81216216216217</v>
      </c>
      <c r="F21" s="42">
        <v>337.39324324324321</v>
      </c>
      <c r="H21" s="67" t="s">
        <v>54</v>
      </c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42">
        <v>11</v>
      </c>
      <c r="T21" s="42">
        <v>0</v>
      </c>
      <c r="U21" s="42">
        <f t="shared" si="0"/>
        <v>11</v>
      </c>
      <c r="V21" s="42">
        <v>15.5</v>
      </c>
      <c r="W21" s="42">
        <v>8</v>
      </c>
      <c r="X21" s="42">
        <f t="shared" si="1"/>
        <v>23.5</v>
      </c>
      <c r="Y21" s="42">
        <v>0</v>
      </c>
      <c r="Z21" s="42">
        <v>1</v>
      </c>
      <c r="AA21" s="42">
        <f t="shared" si="2"/>
        <v>1</v>
      </c>
      <c r="AB21" s="35"/>
    </row>
    <row r="22" spans="2:28" x14ac:dyDescent="0.35">
      <c r="B22" s="34"/>
      <c r="C22" s="17" t="s">
        <v>55</v>
      </c>
      <c r="D22" s="42">
        <v>1990.550087318087</v>
      </c>
      <c r="E22" s="42">
        <v>2273.0586735966731</v>
      </c>
      <c r="F22" s="42">
        <v>1381.7512058212055</v>
      </c>
      <c r="H22" s="67" t="s">
        <v>55</v>
      </c>
      <c r="I22" s="68"/>
      <c r="J22" s="68"/>
      <c r="K22" s="68"/>
      <c r="L22" s="68"/>
      <c r="M22" s="68"/>
      <c r="N22" s="68"/>
      <c r="O22" s="68"/>
      <c r="P22" s="68"/>
      <c r="Q22" s="68"/>
      <c r="R22" s="69"/>
      <c r="S22" s="42">
        <v>25.810810810810811</v>
      </c>
      <c r="T22" s="42">
        <v>41.1</v>
      </c>
      <c r="U22" s="42">
        <f t="shared" si="0"/>
        <v>66.910810810810815</v>
      </c>
      <c r="V22" s="42">
        <v>120.44054054054055</v>
      </c>
      <c r="W22" s="42">
        <v>64.694594594594591</v>
      </c>
      <c r="X22" s="42">
        <f t="shared" si="1"/>
        <v>185.13513513513516</v>
      </c>
      <c r="Y22" s="42">
        <v>15.410810810810812</v>
      </c>
      <c r="Z22" s="42">
        <v>76.337837837837839</v>
      </c>
      <c r="AA22" s="42">
        <f t="shared" si="2"/>
        <v>91.748648648648654</v>
      </c>
      <c r="AB22" s="35"/>
    </row>
    <row r="23" spans="2:28" x14ac:dyDescent="0.35">
      <c r="B23" s="34"/>
      <c r="C23" s="17" t="s">
        <v>56</v>
      </c>
      <c r="D23" s="42">
        <v>636.30378378378396</v>
      </c>
      <c r="E23" s="42">
        <v>935.55120997920983</v>
      </c>
      <c r="F23" s="42">
        <v>866.19511850311812</v>
      </c>
      <c r="H23" s="67" t="s">
        <v>56</v>
      </c>
      <c r="I23" s="68"/>
      <c r="J23" s="68"/>
      <c r="K23" s="68"/>
      <c r="L23" s="68"/>
      <c r="M23" s="68"/>
      <c r="N23" s="68"/>
      <c r="O23" s="68"/>
      <c r="P23" s="68"/>
      <c r="Q23" s="68"/>
      <c r="R23" s="69"/>
      <c r="S23" s="42">
        <v>30</v>
      </c>
      <c r="T23" s="42">
        <v>4.8108108108108105</v>
      </c>
      <c r="U23" s="42">
        <f t="shared" si="0"/>
        <v>34.810810810810807</v>
      </c>
      <c r="V23" s="42">
        <v>114.01081081081081</v>
      </c>
      <c r="W23" s="42">
        <v>40.908108108108109</v>
      </c>
      <c r="X23" s="42">
        <f t="shared" si="1"/>
        <v>154.91891891891891</v>
      </c>
      <c r="Y23" s="42">
        <v>11</v>
      </c>
      <c r="Z23" s="42">
        <v>3</v>
      </c>
      <c r="AA23" s="42">
        <f t="shared" si="2"/>
        <v>14</v>
      </c>
      <c r="AB23" s="35"/>
    </row>
    <row r="24" spans="2:28" x14ac:dyDescent="0.35">
      <c r="B24" s="34"/>
      <c r="C24" s="17" t="s">
        <v>57</v>
      </c>
      <c r="D24" s="42">
        <v>495.11169646569658</v>
      </c>
      <c r="E24" s="42">
        <v>630.38753014553026</v>
      </c>
      <c r="F24" s="42">
        <v>708.40390270270223</v>
      </c>
      <c r="H24" s="67" t="s">
        <v>57</v>
      </c>
      <c r="I24" s="68"/>
      <c r="J24" s="68"/>
      <c r="K24" s="68"/>
      <c r="L24" s="68"/>
      <c r="M24" s="68"/>
      <c r="N24" s="68"/>
      <c r="O24" s="68"/>
      <c r="P24" s="68"/>
      <c r="Q24" s="68"/>
      <c r="R24" s="69"/>
      <c r="S24" s="42">
        <v>46</v>
      </c>
      <c r="T24" s="42">
        <v>37.124324324324327</v>
      </c>
      <c r="U24" s="42">
        <f t="shared" si="0"/>
        <v>83.124324324324334</v>
      </c>
      <c r="V24" s="42">
        <v>16</v>
      </c>
      <c r="W24" s="42">
        <v>41.718918918918909</v>
      </c>
      <c r="X24" s="42">
        <f t="shared" si="1"/>
        <v>57.718918918918909</v>
      </c>
      <c r="Y24" s="42">
        <v>28.256756756756754</v>
      </c>
      <c r="Z24" s="42">
        <v>22.2</v>
      </c>
      <c r="AA24" s="42">
        <f t="shared" si="2"/>
        <v>50.456756756756754</v>
      </c>
      <c r="AB24" s="35"/>
    </row>
    <row r="25" spans="2:28" x14ac:dyDescent="0.35">
      <c r="B25" s="34"/>
      <c r="C25" s="17" t="s">
        <v>58</v>
      </c>
      <c r="D25" s="42">
        <v>706.97002079002073</v>
      </c>
      <c r="E25" s="42">
        <v>724.57432432432438</v>
      </c>
      <c r="F25" s="42">
        <v>846.44324324324327</v>
      </c>
      <c r="H25" s="67" t="s">
        <v>58</v>
      </c>
      <c r="I25" s="68"/>
      <c r="J25" s="68"/>
      <c r="K25" s="68"/>
      <c r="L25" s="68"/>
      <c r="M25" s="68"/>
      <c r="N25" s="68"/>
      <c r="O25" s="68"/>
      <c r="P25" s="68"/>
      <c r="Q25" s="68"/>
      <c r="R25" s="69"/>
      <c r="S25" s="42">
        <v>0</v>
      </c>
      <c r="T25" s="42">
        <v>70.599999999999994</v>
      </c>
      <c r="U25" s="42">
        <f t="shared" si="0"/>
        <v>70.599999999999994</v>
      </c>
      <c r="V25" s="42">
        <v>0</v>
      </c>
      <c r="W25" s="42">
        <v>23</v>
      </c>
      <c r="X25" s="42">
        <f t="shared" si="1"/>
        <v>23</v>
      </c>
      <c r="Y25" s="42">
        <v>10.013513513513514</v>
      </c>
      <c r="Z25" s="42">
        <v>136</v>
      </c>
      <c r="AA25" s="42">
        <f t="shared" si="2"/>
        <v>146.01351351351352</v>
      </c>
      <c r="AB25" s="35"/>
    </row>
    <row r="26" spans="2:28" x14ac:dyDescent="0.35">
      <c r="B26" s="34"/>
      <c r="C26" s="17" t="s">
        <v>59</v>
      </c>
      <c r="D26" s="42">
        <v>113.20945945945947</v>
      </c>
      <c r="E26" s="42">
        <v>64.790540540540547</v>
      </c>
      <c r="F26" s="42">
        <v>87.697297297297297</v>
      </c>
      <c r="H26" s="67" t="s">
        <v>59</v>
      </c>
      <c r="I26" s="68"/>
      <c r="J26" s="68"/>
      <c r="K26" s="68"/>
      <c r="L26" s="68"/>
      <c r="M26" s="68"/>
      <c r="N26" s="68"/>
      <c r="O26" s="68"/>
      <c r="P26" s="68"/>
      <c r="Q26" s="68"/>
      <c r="R26" s="69"/>
      <c r="S26" s="42">
        <v>0</v>
      </c>
      <c r="T26" s="42">
        <v>12</v>
      </c>
      <c r="U26" s="42">
        <f t="shared" si="0"/>
        <v>12</v>
      </c>
      <c r="V26" s="42">
        <v>0</v>
      </c>
      <c r="W26" s="42">
        <v>2</v>
      </c>
      <c r="X26" s="42">
        <f t="shared" si="1"/>
        <v>2</v>
      </c>
      <c r="Y26" s="42">
        <v>0</v>
      </c>
      <c r="Z26" s="42">
        <v>5</v>
      </c>
      <c r="AA26" s="42">
        <f t="shared" si="2"/>
        <v>5</v>
      </c>
      <c r="AB26" s="35"/>
    </row>
    <row r="27" spans="2:28" x14ac:dyDescent="0.35">
      <c r="B27" s="34"/>
      <c r="C27" s="17" t="s">
        <v>60</v>
      </c>
      <c r="D27" s="42">
        <v>4807.4251725571739</v>
      </c>
      <c r="E27" s="42">
        <v>5628.9350686070684</v>
      </c>
      <c r="F27" s="42">
        <v>4506.2256673596676</v>
      </c>
      <c r="H27" s="67" t="s">
        <v>60</v>
      </c>
      <c r="I27" s="68"/>
      <c r="J27" s="68"/>
      <c r="K27" s="68"/>
      <c r="L27" s="68"/>
      <c r="M27" s="68"/>
      <c r="N27" s="68"/>
      <c r="O27" s="68"/>
      <c r="P27" s="68"/>
      <c r="Q27" s="68"/>
      <c r="R27" s="69"/>
      <c r="S27" s="42">
        <v>37</v>
      </c>
      <c r="T27" s="42">
        <v>211.63513513513516</v>
      </c>
      <c r="U27" s="42">
        <f t="shared" si="0"/>
        <v>248.63513513513516</v>
      </c>
      <c r="V27" s="42">
        <v>79</v>
      </c>
      <c r="W27" s="42">
        <v>191.43513513513517</v>
      </c>
      <c r="X27" s="42">
        <f t="shared" si="1"/>
        <v>270.43513513513517</v>
      </c>
      <c r="Y27" s="42">
        <v>89.8</v>
      </c>
      <c r="Z27" s="42">
        <v>77.783783783783775</v>
      </c>
      <c r="AA27" s="42">
        <f t="shared" si="2"/>
        <v>167.58378378378376</v>
      </c>
      <c r="AB27" s="35"/>
    </row>
    <row r="28" spans="2:28" x14ac:dyDescent="0.35">
      <c r="B28" s="34"/>
      <c r="C28" s="17" t="s">
        <v>61</v>
      </c>
      <c r="D28" s="42">
        <v>399.38648648648649</v>
      </c>
      <c r="E28" s="42">
        <v>395.99324324324323</v>
      </c>
      <c r="F28" s="42">
        <v>347.76486486486488</v>
      </c>
      <c r="H28" s="67" t="s">
        <v>61</v>
      </c>
      <c r="I28" s="68"/>
      <c r="J28" s="68"/>
      <c r="K28" s="68"/>
      <c r="L28" s="68"/>
      <c r="M28" s="68"/>
      <c r="N28" s="68"/>
      <c r="O28" s="68"/>
      <c r="P28" s="68"/>
      <c r="Q28" s="68"/>
      <c r="R28" s="69"/>
      <c r="S28" s="42">
        <v>2</v>
      </c>
      <c r="T28" s="42">
        <v>21</v>
      </c>
      <c r="U28" s="42">
        <f t="shared" si="0"/>
        <v>23</v>
      </c>
      <c r="V28" s="42">
        <v>0</v>
      </c>
      <c r="W28" s="42">
        <v>7.2837837837837842</v>
      </c>
      <c r="X28" s="42">
        <f t="shared" si="1"/>
        <v>7.2837837837837842</v>
      </c>
      <c r="Y28" s="42">
        <v>26</v>
      </c>
      <c r="Z28" s="42">
        <v>0</v>
      </c>
      <c r="AA28" s="42">
        <f t="shared" si="2"/>
        <v>26</v>
      </c>
      <c r="AB28" s="35"/>
    </row>
    <row r="29" spans="2:28" x14ac:dyDescent="0.35">
      <c r="B29" s="34"/>
      <c r="C29" s="17" t="s">
        <v>62</v>
      </c>
      <c r="D29" s="42">
        <v>1507.2197338877336</v>
      </c>
      <c r="E29" s="42">
        <v>1559.2061995841989</v>
      </c>
      <c r="F29" s="42">
        <v>2115.0016839916839</v>
      </c>
      <c r="H29" s="67" t="s">
        <v>62</v>
      </c>
      <c r="I29" s="68"/>
      <c r="J29" s="68"/>
      <c r="K29" s="68"/>
      <c r="L29" s="68"/>
      <c r="M29" s="68"/>
      <c r="N29" s="68"/>
      <c r="O29" s="68"/>
      <c r="P29" s="68"/>
      <c r="Q29" s="68"/>
      <c r="R29" s="69"/>
      <c r="S29" s="42">
        <v>8.8000000000000007</v>
      </c>
      <c r="T29" s="42">
        <v>40.783783783783782</v>
      </c>
      <c r="U29" s="42">
        <f t="shared" si="0"/>
        <v>49.583783783783787</v>
      </c>
      <c r="V29" s="42">
        <v>0</v>
      </c>
      <c r="W29" s="42">
        <v>196.03243243243242</v>
      </c>
      <c r="X29" s="42">
        <f t="shared" si="1"/>
        <v>196.03243243243242</v>
      </c>
      <c r="Y29" s="42">
        <v>411.79729729729729</v>
      </c>
      <c r="Z29" s="42">
        <v>72.20324324324325</v>
      </c>
      <c r="AA29" s="42">
        <f t="shared" si="2"/>
        <v>484.00054054054056</v>
      </c>
      <c r="AB29" s="35"/>
    </row>
    <row r="30" spans="2:28" x14ac:dyDescent="0.35">
      <c r="B30" s="34"/>
      <c r="C30" s="17" t="s">
        <v>63</v>
      </c>
      <c r="D30" s="42">
        <v>241.9891891891892</v>
      </c>
      <c r="E30" s="42">
        <v>205.11621621621629</v>
      </c>
      <c r="F30" s="42">
        <v>301.00810810810816</v>
      </c>
      <c r="H30" s="67" t="s">
        <v>63</v>
      </c>
      <c r="I30" s="68"/>
      <c r="J30" s="68"/>
      <c r="K30" s="68"/>
      <c r="L30" s="68"/>
      <c r="M30" s="68"/>
      <c r="N30" s="68"/>
      <c r="O30" s="68"/>
      <c r="P30" s="68"/>
      <c r="Q30" s="68"/>
      <c r="R30" s="69"/>
      <c r="S30" s="42">
        <v>31.908108108108109</v>
      </c>
      <c r="T30" s="42">
        <v>0</v>
      </c>
      <c r="U30" s="42">
        <f t="shared" si="0"/>
        <v>31.908108108108109</v>
      </c>
      <c r="V30" s="42">
        <v>0</v>
      </c>
      <c r="W30" s="42">
        <v>4.4000000000000004</v>
      </c>
      <c r="X30" s="42">
        <f t="shared" si="1"/>
        <v>4.4000000000000004</v>
      </c>
      <c r="Y30" s="42">
        <v>6</v>
      </c>
      <c r="Z30" s="42">
        <v>60.297297297297298</v>
      </c>
      <c r="AA30" s="42">
        <f t="shared" si="2"/>
        <v>66.297297297297291</v>
      </c>
      <c r="AB30" s="35"/>
    </row>
    <row r="31" spans="2:28" x14ac:dyDescent="0.35">
      <c r="B31" s="34"/>
      <c r="C31" s="17" t="s">
        <v>64</v>
      </c>
      <c r="D31" s="42">
        <v>162.37943866943866</v>
      </c>
      <c r="E31" s="42">
        <v>238.47972972972974</v>
      </c>
      <c r="F31" s="42">
        <v>134.84324324324325</v>
      </c>
      <c r="H31" s="67" t="s">
        <v>64</v>
      </c>
      <c r="I31" s="68"/>
      <c r="J31" s="68"/>
      <c r="K31" s="68"/>
      <c r="L31" s="68"/>
      <c r="M31" s="68"/>
      <c r="N31" s="68"/>
      <c r="O31" s="68"/>
      <c r="P31" s="68"/>
      <c r="Q31" s="68"/>
      <c r="R31" s="69"/>
      <c r="S31" s="42">
        <v>0</v>
      </c>
      <c r="T31" s="42">
        <v>32</v>
      </c>
      <c r="U31" s="42">
        <f t="shared" si="0"/>
        <v>32</v>
      </c>
      <c r="V31" s="42">
        <v>0</v>
      </c>
      <c r="W31" s="42">
        <v>0</v>
      </c>
      <c r="X31" s="42">
        <f t="shared" si="1"/>
        <v>0</v>
      </c>
      <c r="Y31" s="42">
        <v>0</v>
      </c>
      <c r="Z31" s="42">
        <v>0</v>
      </c>
      <c r="AA31" s="42">
        <f t="shared" si="2"/>
        <v>0</v>
      </c>
      <c r="AB31" s="35"/>
    </row>
    <row r="32" spans="2:28" x14ac:dyDescent="0.35">
      <c r="B32" s="34"/>
      <c r="C32" s="17" t="s">
        <v>65</v>
      </c>
      <c r="D32" s="42">
        <v>1236.0286237006235</v>
      </c>
      <c r="E32" s="42">
        <v>1334.5121621621622</v>
      </c>
      <c r="F32" s="42">
        <v>2535.89</v>
      </c>
      <c r="H32" s="67" t="s">
        <v>65</v>
      </c>
      <c r="I32" s="68"/>
      <c r="J32" s="68"/>
      <c r="K32" s="68"/>
      <c r="L32" s="68"/>
      <c r="M32" s="68"/>
      <c r="N32" s="68"/>
      <c r="O32" s="68"/>
      <c r="P32" s="68"/>
      <c r="Q32" s="68"/>
      <c r="R32" s="69"/>
      <c r="S32" s="42">
        <v>50.4</v>
      </c>
      <c r="T32" s="42">
        <v>101.1</v>
      </c>
      <c r="U32" s="42">
        <f t="shared" si="0"/>
        <v>151.5</v>
      </c>
      <c r="V32" s="42">
        <v>0</v>
      </c>
      <c r="W32" s="42">
        <v>113</v>
      </c>
      <c r="X32" s="42">
        <f t="shared" si="1"/>
        <v>113</v>
      </c>
      <c r="Y32" s="42">
        <v>143.6</v>
      </c>
      <c r="Z32" s="42">
        <v>237.95</v>
      </c>
      <c r="AA32" s="42">
        <f t="shared" si="2"/>
        <v>381.54999999999995</v>
      </c>
      <c r="AB32" s="35"/>
    </row>
    <row r="33" spans="2:34" x14ac:dyDescent="0.35">
      <c r="B33" s="34"/>
      <c r="C33" s="43" t="s">
        <v>66</v>
      </c>
      <c r="D33" s="44">
        <v>26192.086677754683</v>
      </c>
      <c r="E33" s="44">
        <v>30322.231521829512</v>
      </c>
      <c r="F33" s="44">
        <v>31477.981148024948</v>
      </c>
      <c r="H33" s="81" t="s">
        <v>66</v>
      </c>
      <c r="I33" s="82"/>
      <c r="J33" s="82"/>
      <c r="K33" s="82"/>
      <c r="L33" s="82"/>
      <c r="M33" s="82"/>
      <c r="N33" s="82"/>
      <c r="O33" s="82"/>
      <c r="P33" s="82"/>
      <c r="Q33" s="82"/>
      <c r="R33" s="83"/>
      <c r="S33" s="44">
        <v>949.37567567567567</v>
      </c>
      <c r="T33" s="44">
        <v>1300.6999999999998</v>
      </c>
      <c r="U33" s="44">
        <f t="shared" si="0"/>
        <v>2250.0756756756755</v>
      </c>
      <c r="V33" s="44">
        <v>1248.7135135135136</v>
      </c>
      <c r="W33" s="44">
        <v>1359.8627027027028</v>
      </c>
      <c r="X33" s="44">
        <f t="shared" si="1"/>
        <v>2608.5762162162164</v>
      </c>
      <c r="Y33" s="44">
        <v>1576.0972972972972</v>
      </c>
      <c r="Z33" s="44">
        <v>1610.0694594594595</v>
      </c>
      <c r="AA33" s="44">
        <f t="shared" si="2"/>
        <v>3186.1667567567565</v>
      </c>
      <c r="AB33" s="35"/>
    </row>
    <row r="34" spans="2:34" ht="15" thickBot="1" x14ac:dyDescent="0.4">
      <c r="B34" s="45"/>
      <c r="C34" s="46"/>
      <c r="D34" s="47"/>
      <c r="E34" s="47"/>
      <c r="F34" s="47"/>
      <c r="G34" s="47"/>
      <c r="H34" s="48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/>
      <c r="U34" s="47"/>
      <c r="V34" s="47"/>
      <c r="W34" s="47"/>
      <c r="X34" s="47"/>
      <c r="Y34" s="47"/>
      <c r="Z34" s="47"/>
      <c r="AA34" s="47"/>
      <c r="AB34" s="49"/>
    </row>
    <row r="35" spans="2:34" ht="15" thickBot="1" x14ac:dyDescent="0.4">
      <c r="C35" s="50"/>
      <c r="D35" s="51"/>
      <c r="E35" s="51"/>
      <c r="F35" s="51"/>
      <c r="G35" s="51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/>
      <c r="U35" s="51"/>
      <c r="V35" s="51"/>
      <c r="W35" s="51"/>
      <c r="X35" s="51"/>
      <c r="Y35" s="51"/>
      <c r="Z35" s="51"/>
      <c r="AA35" s="51"/>
      <c r="AB35" s="51"/>
    </row>
    <row r="36" spans="2:34" ht="15" thickBot="1" x14ac:dyDescent="0.4">
      <c r="B36" s="30"/>
      <c r="C36" s="52"/>
      <c r="D36" s="53"/>
      <c r="E36" s="53"/>
      <c r="F36" s="53"/>
      <c r="G36" s="53"/>
      <c r="H36" s="3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53"/>
      <c r="V36" s="53"/>
      <c r="W36" s="53"/>
      <c r="X36" s="53"/>
      <c r="Y36" s="53"/>
      <c r="Z36" s="53"/>
      <c r="AA36" s="53"/>
      <c r="AB36" s="53"/>
      <c r="AC36" s="31"/>
      <c r="AD36" s="31"/>
      <c r="AE36" s="31"/>
      <c r="AF36" s="31"/>
      <c r="AG36" s="31"/>
      <c r="AH36" s="33"/>
    </row>
    <row r="37" spans="2:34" ht="24" thickBot="1" x14ac:dyDescent="0.6">
      <c r="B37" s="34"/>
      <c r="C37" s="70" t="s">
        <v>67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51"/>
      <c r="AH37" s="35"/>
    </row>
    <row r="38" spans="2:34" x14ac:dyDescent="0.35">
      <c r="B38" s="34"/>
      <c r="AH38" s="35"/>
    </row>
    <row r="39" spans="2:34" s="56" customFormat="1" ht="16" x14ac:dyDescent="0.4">
      <c r="B39" s="54"/>
      <c r="C39" s="55" t="s">
        <v>68</v>
      </c>
      <c r="D39" s="84" t="s">
        <v>33</v>
      </c>
      <c r="E39" s="84"/>
      <c r="F39" s="84"/>
      <c r="G39" s="85" t="s">
        <v>34</v>
      </c>
      <c r="H39" s="85"/>
      <c r="I39" s="85"/>
      <c r="J39" s="85" t="s">
        <v>35</v>
      </c>
      <c r="K39" s="85"/>
      <c r="L39" s="85"/>
      <c r="N39" s="86" t="s">
        <v>69</v>
      </c>
      <c r="O39" s="86"/>
      <c r="P39" s="86"/>
      <c r="Q39" s="86"/>
      <c r="R39" s="86"/>
      <c r="S39" s="86"/>
      <c r="T39" s="86"/>
      <c r="U39" s="86"/>
      <c r="V39" s="86"/>
      <c r="W39" s="86"/>
      <c r="X39" s="87"/>
      <c r="Y39" s="91" t="s">
        <v>33</v>
      </c>
      <c r="Z39" s="92"/>
      <c r="AA39" s="93"/>
      <c r="AB39" s="88" t="s">
        <v>34</v>
      </c>
      <c r="AC39" s="89"/>
      <c r="AD39" s="90"/>
      <c r="AE39" s="88" t="s">
        <v>35</v>
      </c>
      <c r="AF39" s="89"/>
      <c r="AG39" s="90"/>
      <c r="AH39" s="57"/>
    </row>
    <row r="40" spans="2:34" s="56" customFormat="1" ht="16" x14ac:dyDescent="0.4">
      <c r="B40" s="54"/>
      <c r="D40" s="58" t="s">
        <v>70</v>
      </c>
      <c r="E40" s="58" t="s">
        <v>20</v>
      </c>
      <c r="F40" s="58" t="s">
        <v>38</v>
      </c>
      <c r="G40" s="58" t="s">
        <v>70</v>
      </c>
      <c r="H40" s="58" t="s">
        <v>20</v>
      </c>
      <c r="I40" s="58" t="s">
        <v>38</v>
      </c>
      <c r="J40" s="58" t="s">
        <v>70</v>
      </c>
      <c r="K40" s="58" t="s">
        <v>20</v>
      </c>
      <c r="L40" s="58" t="s">
        <v>38</v>
      </c>
      <c r="Y40" s="58" t="s">
        <v>70</v>
      </c>
      <c r="Z40" s="58" t="s">
        <v>20</v>
      </c>
      <c r="AA40" s="58" t="s">
        <v>38</v>
      </c>
      <c r="AB40" s="58" t="s">
        <v>70</v>
      </c>
      <c r="AC40" s="58" t="s">
        <v>20</v>
      </c>
      <c r="AD40" s="58" t="s">
        <v>38</v>
      </c>
      <c r="AE40" s="58" t="s">
        <v>70</v>
      </c>
      <c r="AF40" s="58" t="s">
        <v>20</v>
      </c>
      <c r="AG40" s="58" t="s">
        <v>38</v>
      </c>
      <c r="AH40" s="57"/>
    </row>
    <row r="41" spans="2:34" x14ac:dyDescent="0.35">
      <c r="B41" s="34"/>
      <c r="C41" s="41" t="s">
        <v>39</v>
      </c>
      <c r="D41" s="77" t="s">
        <v>40</v>
      </c>
      <c r="E41" s="78"/>
      <c r="F41" s="78"/>
      <c r="G41" s="78"/>
      <c r="H41" s="78"/>
      <c r="I41" s="78"/>
      <c r="J41" s="78"/>
      <c r="K41" s="78"/>
      <c r="L41" s="80"/>
      <c r="N41" s="81" t="s">
        <v>39</v>
      </c>
      <c r="O41" s="82"/>
      <c r="P41" s="82"/>
      <c r="Q41" s="82"/>
      <c r="R41" s="82"/>
      <c r="S41" s="82"/>
      <c r="T41" s="82"/>
      <c r="U41" s="82"/>
      <c r="V41" s="82"/>
      <c r="W41" s="82"/>
      <c r="X41" s="83"/>
      <c r="Y41" s="77" t="s">
        <v>40</v>
      </c>
      <c r="Z41" s="78"/>
      <c r="AA41" s="78"/>
      <c r="AB41" s="78"/>
      <c r="AC41" s="78"/>
      <c r="AD41" s="78"/>
      <c r="AE41" s="78"/>
      <c r="AF41" s="78"/>
      <c r="AG41" s="80"/>
      <c r="AH41" s="35"/>
    </row>
    <row r="42" spans="2:34" x14ac:dyDescent="0.35">
      <c r="B42" s="34"/>
      <c r="C42" s="17" t="s">
        <v>41</v>
      </c>
      <c r="D42" s="42">
        <v>1132.1513846153844</v>
      </c>
      <c r="E42" s="42">
        <v>1521.3699999999994</v>
      </c>
      <c r="F42" s="42">
        <v>2653.5213846153838</v>
      </c>
      <c r="G42" s="59">
        <v>1283.3458461538464</v>
      </c>
      <c r="H42" s="42">
        <v>1548.8762162162172</v>
      </c>
      <c r="I42" s="42">
        <v>2832.2220623700637</v>
      </c>
      <c r="J42" s="42">
        <v>879.43999999999994</v>
      </c>
      <c r="K42" s="42">
        <v>1093.5648648648648</v>
      </c>
      <c r="L42" s="42">
        <f>J42+K42</f>
        <v>1973.0048648648649</v>
      </c>
      <c r="N42" s="67" t="s">
        <v>41</v>
      </c>
      <c r="O42" s="68"/>
      <c r="P42" s="68"/>
      <c r="Q42" s="68"/>
      <c r="R42" s="68"/>
      <c r="S42" s="68"/>
      <c r="T42" s="68"/>
      <c r="U42" s="68"/>
      <c r="V42" s="68"/>
      <c r="W42" s="68"/>
      <c r="X42" s="69"/>
      <c r="Y42" s="42">
        <v>1298.6350769230769</v>
      </c>
      <c r="Z42" s="42">
        <v>1700.2818918918927</v>
      </c>
      <c r="AA42" s="42">
        <f>Y42+Z42</f>
        <v>2998.9169688149696</v>
      </c>
      <c r="AB42" s="59">
        <v>928</v>
      </c>
      <c r="AC42" s="42">
        <v>1117.0245945945944</v>
      </c>
      <c r="AD42" s="42">
        <f>AB42+AC42</f>
        <v>2045.0245945945944</v>
      </c>
      <c r="AE42" s="42" t="s">
        <v>71</v>
      </c>
      <c r="AF42" s="42" t="s">
        <v>71</v>
      </c>
      <c r="AG42" s="42" t="s">
        <v>71</v>
      </c>
      <c r="AH42" s="35"/>
    </row>
    <row r="43" spans="2:34" x14ac:dyDescent="0.35">
      <c r="B43" s="34"/>
      <c r="C43" s="17" t="s">
        <v>42</v>
      </c>
      <c r="D43" s="42">
        <v>81</v>
      </c>
      <c r="E43" s="42">
        <v>16.909189189189192</v>
      </c>
      <c r="F43" s="42">
        <v>97.909189189189192</v>
      </c>
      <c r="G43" s="59">
        <v>2.6461538461538461</v>
      </c>
      <c r="H43" s="42">
        <v>19.824324324324323</v>
      </c>
      <c r="I43" s="42">
        <v>22.47047817047817</v>
      </c>
      <c r="J43" s="42">
        <v>114</v>
      </c>
      <c r="K43" s="42">
        <v>21.418918918918919</v>
      </c>
      <c r="L43" s="42">
        <f t="shared" ref="L43:L67" si="3">J43+K43</f>
        <v>135.41891891891891</v>
      </c>
      <c r="N43" s="67" t="s">
        <v>42</v>
      </c>
      <c r="O43" s="68"/>
      <c r="P43" s="68"/>
      <c r="Q43" s="68"/>
      <c r="R43" s="68"/>
      <c r="S43" s="68"/>
      <c r="T43" s="68"/>
      <c r="U43" s="68"/>
      <c r="V43" s="68"/>
      <c r="W43" s="68"/>
      <c r="X43" s="69"/>
      <c r="Y43" s="42">
        <v>81</v>
      </c>
      <c r="Z43" s="42">
        <v>19.341621621621623</v>
      </c>
      <c r="AA43" s="42">
        <f t="shared" ref="AA43:AA66" si="4">Y43+Z43</f>
        <v>100.34162162162163</v>
      </c>
      <c r="AB43" s="59">
        <v>0.64615384615384619</v>
      </c>
      <c r="AC43" s="42">
        <v>21.58378378378378</v>
      </c>
      <c r="AD43" s="42">
        <f t="shared" ref="AD43:AD67" si="5">AB43+AC43</f>
        <v>22.229937629937627</v>
      </c>
      <c r="AE43" s="42" t="s">
        <v>71</v>
      </c>
      <c r="AF43" s="42" t="s">
        <v>71</v>
      </c>
      <c r="AG43" s="42" t="s">
        <v>71</v>
      </c>
      <c r="AH43" s="35"/>
    </row>
    <row r="44" spans="2:34" x14ac:dyDescent="0.35">
      <c r="B44" s="34"/>
      <c r="C44" s="17" t="s">
        <v>43</v>
      </c>
      <c r="D44" s="42">
        <v>929.95999999999992</v>
      </c>
      <c r="E44" s="42">
        <v>505.12837837837833</v>
      </c>
      <c r="F44" s="42">
        <v>1435.0883783783784</v>
      </c>
      <c r="G44" s="59">
        <v>511</v>
      </c>
      <c r="H44" s="42">
        <v>873.6351351351351</v>
      </c>
      <c r="I44" s="42">
        <v>1384.635135135135</v>
      </c>
      <c r="J44" s="42">
        <v>209.4</v>
      </c>
      <c r="K44" s="42">
        <v>499.42567567567568</v>
      </c>
      <c r="L44" s="42">
        <f t="shared" si="3"/>
        <v>708.82567567567571</v>
      </c>
      <c r="N44" s="67" t="s">
        <v>43</v>
      </c>
      <c r="O44" s="68"/>
      <c r="P44" s="68"/>
      <c r="Q44" s="68"/>
      <c r="R44" s="68"/>
      <c r="S44" s="68"/>
      <c r="T44" s="68"/>
      <c r="U44" s="68"/>
      <c r="V44" s="68"/>
      <c r="W44" s="68"/>
      <c r="X44" s="69"/>
      <c r="Y44" s="42">
        <v>567.20000000000005</v>
      </c>
      <c r="Z44" s="42">
        <v>805.30405405405406</v>
      </c>
      <c r="AA44" s="42">
        <f t="shared" si="4"/>
        <v>1372.504054054054</v>
      </c>
      <c r="AB44" s="59">
        <v>485.6</v>
      </c>
      <c r="AC44" s="42">
        <v>544.94594594594594</v>
      </c>
      <c r="AD44" s="42">
        <f t="shared" si="5"/>
        <v>1030.545945945946</v>
      </c>
      <c r="AE44" s="42" t="s">
        <v>71</v>
      </c>
      <c r="AF44" s="42" t="s">
        <v>71</v>
      </c>
      <c r="AG44" s="42" t="s">
        <v>71</v>
      </c>
      <c r="AH44" s="35"/>
    </row>
    <row r="45" spans="2:34" x14ac:dyDescent="0.35">
      <c r="B45" s="34"/>
      <c r="C45" s="17" t="s">
        <v>44</v>
      </c>
      <c r="D45" s="42">
        <v>4.8</v>
      </c>
      <c r="E45" s="42">
        <v>219.2983783783784</v>
      </c>
      <c r="F45" s="42">
        <v>224.09837837837841</v>
      </c>
      <c r="G45" s="59">
        <v>51.599999999999994</v>
      </c>
      <c r="H45" s="42">
        <v>102.23621621621623</v>
      </c>
      <c r="I45" s="42">
        <v>153.83621621621623</v>
      </c>
      <c r="J45" s="42">
        <v>13.54</v>
      </c>
      <c r="K45" s="42">
        <v>61.165405405405394</v>
      </c>
      <c r="L45" s="42">
        <f t="shared" si="3"/>
        <v>74.705405405405401</v>
      </c>
      <c r="N45" s="67" t="s">
        <v>44</v>
      </c>
      <c r="O45" s="68"/>
      <c r="P45" s="68"/>
      <c r="Q45" s="68"/>
      <c r="R45" s="68"/>
      <c r="S45" s="68"/>
      <c r="T45" s="68"/>
      <c r="U45" s="68"/>
      <c r="V45" s="68"/>
      <c r="W45" s="68"/>
      <c r="X45" s="69"/>
      <c r="Y45" s="42">
        <v>31.8</v>
      </c>
      <c r="Z45" s="42">
        <v>64.48918918918919</v>
      </c>
      <c r="AA45" s="42">
        <f t="shared" si="4"/>
        <v>96.289189189189187</v>
      </c>
      <c r="AB45" s="59">
        <v>11</v>
      </c>
      <c r="AC45" s="42">
        <v>121.92189189189192</v>
      </c>
      <c r="AD45" s="42">
        <f t="shared" si="5"/>
        <v>132.9218918918919</v>
      </c>
      <c r="AE45" s="42" t="s">
        <v>71</v>
      </c>
      <c r="AF45" s="42" t="s">
        <v>71</v>
      </c>
      <c r="AG45" s="42" t="s">
        <v>71</v>
      </c>
      <c r="AH45" s="35"/>
    </row>
    <row r="46" spans="2:34" x14ac:dyDescent="0.35">
      <c r="B46" s="34"/>
      <c r="C46" s="17" t="s">
        <v>45</v>
      </c>
      <c r="D46" s="42">
        <v>1</v>
      </c>
      <c r="E46" s="42">
        <v>2.8378378378378382</v>
      </c>
      <c r="F46" s="42">
        <v>3.8378378378378382</v>
      </c>
      <c r="G46" s="59">
        <v>27</v>
      </c>
      <c r="H46" s="42">
        <v>10.935135135135134</v>
      </c>
      <c r="I46" s="42">
        <v>37.935135135135134</v>
      </c>
      <c r="J46" s="42">
        <v>0</v>
      </c>
      <c r="K46" s="42">
        <v>0</v>
      </c>
      <c r="L46" s="42">
        <f t="shared" si="3"/>
        <v>0</v>
      </c>
      <c r="N46" s="67" t="s">
        <v>45</v>
      </c>
      <c r="O46" s="68"/>
      <c r="P46" s="68"/>
      <c r="Q46" s="68"/>
      <c r="R46" s="68"/>
      <c r="S46" s="68"/>
      <c r="T46" s="68"/>
      <c r="U46" s="68"/>
      <c r="V46" s="68"/>
      <c r="W46" s="68"/>
      <c r="X46" s="69"/>
      <c r="Y46" s="42">
        <v>1</v>
      </c>
      <c r="Z46" s="42">
        <v>11.256756756756756</v>
      </c>
      <c r="AA46" s="42">
        <f t="shared" si="4"/>
        <v>12.256756756756756</v>
      </c>
      <c r="AB46" s="59">
        <v>27</v>
      </c>
      <c r="AC46" s="42">
        <v>3.5027027027027033</v>
      </c>
      <c r="AD46" s="42">
        <f t="shared" si="5"/>
        <v>30.502702702702702</v>
      </c>
      <c r="AE46" s="42" t="s">
        <v>71</v>
      </c>
      <c r="AF46" s="42" t="s">
        <v>71</v>
      </c>
      <c r="AG46" s="42" t="s">
        <v>71</v>
      </c>
      <c r="AH46" s="35"/>
    </row>
    <row r="47" spans="2:34" x14ac:dyDescent="0.35">
      <c r="B47" s="34"/>
      <c r="C47" s="17" t="s">
        <v>46</v>
      </c>
      <c r="D47" s="42">
        <v>0</v>
      </c>
      <c r="E47" s="42">
        <v>0.7432432432432432</v>
      </c>
      <c r="F47" s="42">
        <v>0.7432432432432432</v>
      </c>
      <c r="G47" s="59">
        <v>0</v>
      </c>
      <c r="H47" s="42">
        <v>12.263513513513514</v>
      </c>
      <c r="I47" s="42">
        <v>12.263513513513514</v>
      </c>
      <c r="J47" s="42">
        <v>0</v>
      </c>
      <c r="K47" s="42">
        <v>0.54054054054054057</v>
      </c>
      <c r="L47" s="42">
        <f t="shared" si="3"/>
        <v>0.54054054054054057</v>
      </c>
      <c r="N47" s="67" t="s">
        <v>46</v>
      </c>
      <c r="O47" s="68"/>
      <c r="P47" s="68"/>
      <c r="Q47" s="68"/>
      <c r="R47" s="68"/>
      <c r="S47" s="68"/>
      <c r="T47" s="68"/>
      <c r="U47" s="68"/>
      <c r="V47" s="68"/>
      <c r="W47" s="68"/>
      <c r="X47" s="69"/>
      <c r="Y47" s="42">
        <v>0</v>
      </c>
      <c r="Z47" s="42">
        <v>0</v>
      </c>
      <c r="AA47" s="42">
        <f t="shared" si="4"/>
        <v>0</v>
      </c>
      <c r="AB47" s="59">
        <v>0</v>
      </c>
      <c r="AC47" s="42">
        <v>13.783783783783784</v>
      </c>
      <c r="AD47" s="42">
        <f t="shared" si="5"/>
        <v>13.783783783783784</v>
      </c>
      <c r="AE47" s="42" t="s">
        <v>71</v>
      </c>
      <c r="AF47" s="42" t="s">
        <v>71</v>
      </c>
      <c r="AG47" s="42" t="s">
        <v>71</v>
      </c>
      <c r="AH47" s="35"/>
    </row>
    <row r="48" spans="2:34" x14ac:dyDescent="0.35">
      <c r="B48" s="34"/>
      <c r="C48" s="17" t="s">
        <v>47</v>
      </c>
      <c r="D48" s="42">
        <v>107.53999999999999</v>
      </c>
      <c r="E48" s="42">
        <v>513.63513513513544</v>
      </c>
      <c r="F48" s="42">
        <v>621.17513513513541</v>
      </c>
      <c r="G48" s="59">
        <v>180.53076923076924</v>
      </c>
      <c r="H48" s="42">
        <v>362.04972972972979</v>
      </c>
      <c r="I48" s="42">
        <v>542.58049896049897</v>
      </c>
      <c r="J48" s="42">
        <v>80.2</v>
      </c>
      <c r="K48" s="42">
        <v>143.10459459459454</v>
      </c>
      <c r="L48" s="42">
        <f t="shared" si="3"/>
        <v>223.30459459459456</v>
      </c>
      <c r="N48" s="67" t="s">
        <v>47</v>
      </c>
      <c r="O48" s="68"/>
      <c r="P48" s="68"/>
      <c r="Q48" s="68"/>
      <c r="R48" s="68"/>
      <c r="S48" s="68"/>
      <c r="T48" s="68"/>
      <c r="U48" s="68"/>
      <c r="V48" s="68"/>
      <c r="W48" s="68"/>
      <c r="X48" s="69"/>
      <c r="Y48" s="42">
        <v>137.53076923076921</v>
      </c>
      <c r="Z48" s="42">
        <v>481.94189189189183</v>
      </c>
      <c r="AA48" s="42">
        <f t="shared" si="4"/>
        <v>619.47266112266107</v>
      </c>
      <c r="AB48" s="59">
        <v>140.69999999999999</v>
      </c>
      <c r="AC48" s="42">
        <v>224.69810810810827</v>
      </c>
      <c r="AD48" s="42">
        <f t="shared" si="5"/>
        <v>365.39810810810826</v>
      </c>
      <c r="AE48" s="42" t="s">
        <v>71</v>
      </c>
      <c r="AF48" s="42" t="s">
        <v>71</v>
      </c>
      <c r="AG48" s="42" t="s">
        <v>71</v>
      </c>
      <c r="AH48" s="35"/>
    </row>
    <row r="49" spans="2:34" x14ac:dyDescent="0.35">
      <c r="B49" s="34"/>
      <c r="C49" s="17" t="s">
        <v>48</v>
      </c>
      <c r="D49" s="42">
        <v>365.26599999999996</v>
      </c>
      <c r="E49" s="42">
        <v>762.24476091476151</v>
      </c>
      <c r="F49" s="42">
        <v>1127.5107609147615</v>
      </c>
      <c r="G49" s="59">
        <v>338.74461538461549</v>
      </c>
      <c r="H49" s="42">
        <v>714.97918918918936</v>
      </c>
      <c r="I49" s="42">
        <v>1053.723804573805</v>
      </c>
      <c r="J49" s="42">
        <v>204.21076923076916</v>
      </c>
      <c r="K49" s="42">
        <v>414.84918918918953</v>
      </c>
      <c r="L49" s="42">
        <f t="shared" si="3"/>
        <v>619.05995841995866</v>
      </c>
      <c r="N49" s="67" t="s">
        <v>48</v>
      </c>
      <c r="O49" s="68"/>
      <c r="P49" s="68"/>
      <c r="Q49" s="68"/>
      <c r="R49" s="68"/>
      <c r="S49" s="68"/>
      <c r="T49" s="68"/>
      <c r="U49" s="68"/>
      <c r="V49" s="68"/>
      <c r="W49" s="68"/>
      <c r="X49" s="69"/>
      <c r="Y49" s="42">
        <v>428.09923076923076</v>
      </c>
      <c r="Z49" s="42">
        <v>857.64594594594666</v>
      </c>
      <c r="AA49" s="42">
        <f t="shared" si="4"/>
        <v>1285.7451767151774</v>
      </c>
      <c r="AB49" s="59">
        <v>283.99461538461537</v>
      </c>
      <c r="AC49" s="42">
        <v>623.48459459459514</v>
      </c>
      <c r="AD49" s="42">
        <f t="shared" si="5"/>
        <v>907.47920997921051</v>
      </c>
      <c r="AE49" s="42" t="s">
        <v>71</v>
      </c>
      <c r="AF49" s="42" t="s">
        <v>71</v>
      </c>
      <c r="AG49" s="42" t="s">
        <v>71</v>
      </c>
      <c r="AH49" s="35"/>
    </row>
    <row r="50" spans="2:34" x14ac:dyDescent="0.35">
      <c r="B50" s="34"/>
      <c r="C50" s="17" t="s">
        <v>49</v>
      </c>
      <c r="D50" s="42">
        <v>143.75683991683991</v>
      </c>
      <c r="E50" s="42">
        <v>804.82</v>
      </c>
      <c r="F50" s="42">
        <v>948.57683991683996</v>
      </c>
      <c r="G50">
        <v>91.989846153846159</v>
      </c>
      <c r="H50" s="42">
        <v>339.93189189189201</v>
      </c>
      <c r="I50" s="42">
        <v>431.92173804573815</v>
      </c>
      <c r="J50" s="42">
        <v>15</v>
      </c>
      <c r="K50" s="42">
        <v>24.813513513513509</v>
      </c>
      <c r="L50" s="42">
        <f t="shared" si="3"/>
        <v>39.813513513513513</v>
      </c>
      <c r="N50" s="67" t="s">
        <v>49</v>
      </c>
      <c r="O50" s="68"/>
      <c r="P50" s="68"/>
      <c r="Q50" s="68"/>
      <c r="R50" s="68"/>
      <c r="S50" s="68"/>
      <c r="T50" s="68"/>
      <c r="U50" s="68"/>
      <c r="V50" s="68"/>
      <c r="W50" s="68"/>
      <c r="X50" s="69"/>
      <c r="Y50" s="42">
        <v>160.32</v>
      </c>
      <c r="Z50" s="42">
        <v>714.08</v>
      </c>
      <c r="AA50" s="42">
        <f t="shared" si="4"/>
        <v>874.40000000000009</v>
      </c>
      <c r="AB50" s="59">
        <v>49.909846153846161</v>
      </c>
      <c r="AC50" s="42">
        <v>212.93864864864867</v>
      </c>
      <c r="AD50" s="42">
        <f t="shared" si="5"/>
        <v>262.84849480249483</v>
      </c>
      <c r="AE50" s="42" t="s">
        <v>71</v>
      </c>
      <c r="AF50" s="42" t="s">
        <v>71</v>
      </c>
      <c r="AG50" s="42" t="s">
        <v>71</v>
      </c>
      <c r="AH50" s="35"/>
    </row>
    <row r="51" spans="2:34" x14ac:dyDescent="0.35">
      <c r="B51" s="34"/>
      <c r="C51" s="17" t="s">
        <v>50</v>
      </c>
      <c r="D51" s="42">
        <v>9.48</v>
      </c>
      <c r="E51" s="42">
        <v>31.439729729729731</v>
      </c>
      <c r="F51" s="42">
        <v>40.919729729729731</v>
      </c>
      <c r="G51" s="59">
        <v>4.4000000000000004</v>
      </c>
      <c r="H51" s="42">
        <v>25.560810810810821</v>
      </c>
      <c r="I51" s="42">
        <v>29.96081081081082</v>
      </c>
      <c r="J51" s="42">
        <v>8</v>
      </c>
      <c r="K51" s="42">
        <v>24.995405405405396</v>
      </c>
      <c r="L51" s="42">
        <f t="shared" si="3"/>
        <v>32.995405405405393</v>
      </c>
      <c r="N51" s="67" t="s">
        <v>50</v>
      </c>
      <c r="O51" s="68"/>
      <c r="P51" s="68"/>
      <c r="Q51" s="68"/>
      <c r="R51" s="68"/>
      <c r="S51" s="68"/>
      <c r="T51" s="68"/>
      <c r="U51" s="68"/>
      <c r="V51" s="68"/>
      <c r="W51" s="68"/>
      <c r="X51" s="69"/>
      <c r="Y51" s="42">
        <v>2</v>
      </c>
      <c r="Z51" s="42">
        <v>27.749459459459459</v>
      </c>
      <c r="AA51" s="42">
        <f t="shared" si="4"/>
        <v>29.749459459459459</v>
      </c>
      <c r="AB51" s="59">
        <v>11.400000000000002</v>
      </c>
      <c r="AC51" s="42">
        <v>29.299459459459456</v>
      </c>
      <c r="AD51" s="42">
        <f t="shared" si="5"/>
        <v>40.699459459459462</v>
      </c>
      <c r="AE51" s="42" t="s">
        <v>71</v>
      </c>
      <c r="AF51" s="42" t="s">
        <v>71</v>
      </c>
      <c r="AG51" s="42" t="s">
        <v>71</v>
      </c>
      <c r="AH51" s="35"/>
    </row>
    <row r="52" spans="2:34" x14ac:dyDescent="0.35">
      <c r="B52" s="34"/>
      <c r="C52" s="17" t="s">
        <v>51</v>
      </c>
      <c r="D52" s="42">
        <v>0</v>
      </c>
      <c r="E52" s="42">
        <v>0</v>
      </c>
      <c r="F52" s="42">
        <v>0</v>
      </c>
      <c r="G52" s="59">
        <v>0</v>
      </c>
      <c r="H52" s="42">
        <v>0</v>
      </c>
      <c r="I52" s="42">
        <v>0</v>
      </c>
      <c r="J52" s="42">
        <v>0</v>
      </c>
      <c r="K52" s="42">
        <v>0</v>
      </c>
      <c r="L52" s="42">
        <f t="shared" si="3"/>
        <v>0</v>
      </c>
      <c r="N52" s="67" t="s">
        <v>51</v>
      </c>
      <c r="O52" s="68"/>
      <c r="P52" s="68"/>
      <c r="Q52" s="68"/>
      <c r="R52" s="68"/>
      <c r="S52" s="68"/>
      <c r="T52" s="68"/>
      <c r="U52" s="68"/>
      <c r="V52" s="68"/>
      <c r="W52" s="68"/>
      <c r="X52" s="69"/>
      <c r="Y52" s="42">
        <v>0</v>
      </c>
      <c r="Z52" s="42">
        <v>0</v>
      </c>
      <c r="AA52" s="42">
        <f t="shared" si="4"/>
        <v>0</v>
      </c>
      <c r="AB52" s="59">
        <v>0</v>
      </c>
      <c r="AC52" s="42">
        <v>0</v>
      </c>
      <c r="AD52" s="42">
        <f t="shared" si="5"/>
        <v>0</v>
      </c>
      <c r="AE52" s="42" t="s">
        <v>71</v>
      </c>
      <c r="AF52" s="42" t="s">
        <v>71</v>
      </c>
      <c r="AG52" s="42" t="s">
        <v>71</v>
      </c>
      <c r="AH52" s="35"/>
    </row>
    <row r="53" spans="2:34" x14ac:dyDescent="0.35">
      <c r="B53" s="34"/>
      <c r="C53" s="17" t="s">
        <v>52</v>
      </c>
      <c r="D53" s="42">
        <v>294.98461538461538</v>
      </c>
      <c r="E53" s="42">
        <v>199.53513513513519</v>
      </c>
      <c r="F53" s="42">
        <v>494.51975051975057</v>
      </c>
      <c r="G53" s="59">
        <v>47.892307692307689</v>
      </c>
      <c r="H53" s="42">
        <v>183.1735135135136</v>
      </c>
      <c r="I53" s="42">
        <v>231.06582120582129</v>
      </c>
      <c r="J53" s="42">
        <v>32.18</v>
      </c>
      <c r="K53" s="42">
        <v>66.539999999999992</v>
      </c>
      <c r="L53" s="42">
        <f t="shared" si="3"/>
        <v>98.72</v>
      </c>
      <c r="N53" s="67" t="s">
        <v>52</v>
      </c>
      <c r="O53" s="68"/>
      <c r="P53" s="68"/>
      <c r="Q53" s="68"/>
      <c r="R53" s="68"/>
      <c r="S53" s="68"/>
      <c r="T53" s="68"/>
      <c r="U53" s="68"/>
      <c r="V53" s="68"/>
      <c r="W53" s="68"/>
      <c r="X53" s="69"/>
      <c r="Y53" s="42">
        <v>300.07692307692304</v>
      </c>
      <c r="Z53" s="42">
        <v>196.29405405405421</v>
      </c>
      <c r="AA53" s="42">
        <f t="shared" si="4"/>
        <v>496.37097713097728</v>
      </c>
      <c r="AB53" s="59">
        <v>42.5</v>
      </c>
      <c r="AC53" s="42">
        <v>170.91216216216225</v>
      </c>
      <c r="AD53" s="42">
        <f t="shared" si="5"/>
        <v>213.41216216216225</v>
      </c>
      <c r="AE53" s="42" t="s">
        <v>71</v>
      </c>
      <c r="AF53" s="42" t="s">
        <v>71</v>
      </c>
      <c r="AG53" s="42" t="s">
        <v>71</v>
      </c>
      <c r="AH53" s="35"/>
    </row>
    <row r="54" spans="2:34" x14ac:dyDescent="0.35">
      <c r="B54" s="34"/>
      <c r="C54" s="17" t="s">
        <v>53</v>
      </c>
      <c r="D54" s="42">
        <v>56</v>
      </c>
      <c r="E54" s="42">
        <v>15.547297297297298</v>
      </c>
      <c r="F54" s="42">
        <v>71.547297297297291</v>
      </c>
      <c r="G54" s="59">
        <v>29.200000000000003</v>
      </c>
      <c r="H54" s="42">
        <v>46.756756756756758</v>
      </c>
      <c r="I54" s="42">
        <v>75.956756756756761</v>
      </c>
      <c r="J54" s="42">
        <v>21.2</v>
      </c>
      <c r="K54" s="42">
        <v>59.506756756756758</v>
      </c>
      <c r="L54" s="42">
        <f t="shared" si="3"/>
        <v>80.706756756756761</v>
      </c>
      <c r="N54" s="94" t="s">
        <v>53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Y54" s="42">
        <v>14</v>
      </c>
      <c r="Z54" s="42">
        <v>29.331081081081084</v>
      </c>
      <c r="AA54" s="42">
        <f t="shared" si="4"/>
        <v>43.331081081081081</v>
      </c>
      <c r="AB54" s="59">
        <v>26.599999999999998</v>
      </c>
      <c r="AC54" s="42">
        <v>45.878378378378379</v>
      </c>
      <c r="AD54" s="42">
        <f t="shared" si="5"/>
        <v>72.47837837837838</v>
      </c>
      <c r="AE54" s="42" t="s">
        <v>71</v>
      </c>
      <c r="AF54" s="42" t="s">
        <v>71</v>
      </c>
      <c r="AG54" s="42" t="s">
        <v>71</v>
      </c>
      <c r="AH54" s="35"/>
    </row>
    <row r="55" spans="2:34" x14ac:dyDescent="0.35">
      <c r="B55" s="34"/>
      <c r="C55" s="17" t="s">
        <v>54</v>
      </c>
      <c r="D55" s="42">
        <v>14.323076923076924</v>
      </c>
      <c r="E55" s="42">
        <v>108.41891891891893</v>
      </c>
      <c r="F55" s="42">
        <v>122.74199584199586</v>
      </c>
      <c r="G55" s="59">
        <v>5.8</v>
      </c>
      <c r="H55" s="42">
        <v>136.00918918918921</v>
      </c>
      <c r="I55" s="42">
        <v>141.80918918918923</v>
      </c>
      <c r="J55" s="42">
        <v>49</v>
      </c>
      <c r="K55" s="42">
        <v>19.966216216216218</v>
      </c>
      <c r="L55" s="42">
        <f t="shared" si="3"/>
        <v>68.966216216216225</v>
      </c>
      <c r="N55" s="67" t="s">
        <v>54</v>
      </c>
      <c r="O55" s="68"/>
      <c r="P55" s="68"/>
      <c r="Q55" s="68"/>
      <c r="R55" s="68"/>
      <c r="S55" s="68"/>
      <c r="T55" s="68"/>
      <c r="U55" s="68"/>
      <c r="V55" s="68"/>
      <c r="W55" s="68"/>
      <c r="X55" s="69"/>
      <c r="Y55" s="42">
        <v>10.523076923076925</v>
      </c>
      <c r="Z55" s="42">
        <v>137.0454054054054</v>
      </c>
      <c r="AA55" s="42">
        <f t="shared" si="4"/>
        <v>147.56848232848233</v>
      </c>
      <c r="AB55" s="59">
        <v>5.8</v>
      </c>
      <c r="AC55" s="42">
        <v>95.720540540540568</v>
      </c>
      <c r="AD55" s="42">
        <f t="shared" si="5"/>
        <v>101.52054054054057</v>
      </c>
      <c r="AE55" s="42" t="s">
        <v>71</v>
      </c>
      <c r="AF55" s="42" t="s">
        <v>71</v>
      </c>
      <c r="AG55" s="42" t="s">
        <v>71</v>
      </c>
      <c r="AH55" s="35"/>
    </row>
    <row r="56" spans="2:34" x14ac:dyDescent="0.35">
      <c r="B56" s="34"/>
      <c r="C56" s="17" t="s">
        <v>55</v>
      </c>
      <c r="D56" s="42">
        <v>389.4627975051975</v>
      </c>
      <c r="E56" s="42">
        <v>853.26054054054146</v>
      </c>
      <c r="F56" s="42">
        <v>1242.723338045739</v>
      </c>
      <c r="G56" s="59">
        <v>284.26215384615386</v>
      </c>
      <c r="H56" s="42">
        <v>661.05135135135163</v>
      </c>
      <c r="I56" s="42">
        <v>945.31350519750549</v>
      </c>
      <c r="J56" s="42">
        <v>173.36769230769227</v>
      </c>
      <c r="K56" s="42">
        <v>466.69486486486494</v>
      </c>
      <c r="L56" s="42">
        <f t="shared" si="3"/>
        <v>640.06255717255726</v>
      </c>
      <c r="N56" s="67" t="s">
        <v>55</v>
      </c>
      <c r="O56" s="68"/>
      <c r="P56" s="68"/>
      <c r="Q56" s="68"/>
      <c r="R56" s="68"/>
      <c r="S56" s="68"/>
      <c r="T56" s="68"/>
      <c r="U56" s="68"/>
      <c r="V56" s="68"/>
      <c r="W56" s="68"/>
      <c r="X56" s="69"/>
      <c r="Y56" s="42">
        <v>275.95292307692301</v>
      </c>
      <c r="Z56" s="42">
        <v>801.50297297297413</v>
      </c>
      <c r="AA56" s="42">
        <f t="shared" si="4"/>
        <v>1077.4558960498971</v>
      </c>
      <c r="AB56" s="59">
        <v>269.33999999999997</v>
      </c>
      <c r="AC56" s="42">
        <v>598.5440540540543</v>
      </c>
      <c r="AD56" s="42">
        <f t="shared" si="5"/>
        <v>867.88405405405433</v>
      </c>
      <c r="AE56" s="42" t="s">
        <v>71</v>
      </c>
      <c r="AF56" s="42" t="s">
        <v>71</v>
      </c>
      <c r="AG56" s="42" t="s">
        <v>71</v>
      </c>
      <c r="AH56" s="35"/>
    </row>
    <row r="57" spans="2:34" x14ac:dyDescent="0.35">
      <c r="B57" s="34"/>
      <c r="C57" s="17" t="s">
        <v>56</v>
      </c>
      <c r="D57" s="42">
        <v>110.96000000000001</v>
      </c>
      <c r="E57" s="42">
        <v>143.98108108108107</v>
      </c>
      <c r="F57" s="42">
        <v>254.94108108108108</v>
      </c>
      <c r="G57" s="59">
        <v>216.35538461538462</v>
      </c>
      <c r="H57" s="42">
        <v>415.24351351351373</v>
      </c>
      <c r="I57" s="42">
        <v>631.59889812889833</v>
      </c>
      <c r="J57" s="42">
        <v>125.19999999999999</v>
      </c>
      <c r="K57" s="42">
        <v>188.55945945945942</v>
      </c>
      <c r="L57" s="42">
        <f t="shared" si="3"/>
        <v>313.75945945945944</v>
      </c>
      <c r="N57" s="67" t="s">
        <v>56</v>
      </c>
      <c r="O57" s="68"/>
      <c r="P57" s="68"/>
      <c r="Q57" s="68"/>
      <c r="R57" s="68"/>
      <c r="S57" s="68"/>
      <c r="T57" s="68"/>
      <c r="U57" s="68"/>
      <c r="V57" s="68"/>
      <c r="W57" s="68"/>
      <c r="X57" s="69"/>
      <c r="Y57" s="42">
        <v>176.23999999999998</v>
      </c>
      <c r="Z57" s="42">
        <v>139.87540540540542</v>
      </c>
      <c r="AA57" s="42">
        <f t="shared" si="4"/>
        <v>316.1154054054054</v>
      </c>
      <c r="AB57" s="59">
        <v>269.51538461538462</v>
      </c>
      <c r="AC57" s="42">
        <v>494.17243243243246</v>
      </c>
      <c r="AD57" s="42">
        <f t="shared" si="5"/>
        <v>763.68781704781713</v>
      </c>
      <c r="AE57" s="42" t="s">
        <v>71</v>
      </c>
      <c r="AF57" s="42" t="s">
        <v>71</v>
      </c>
      <c r="AG57" s="42" t="s">
        <v>71</v>
      </c>
      <c r="AH57" s="35"/>
    </row>
    <row r="58" spans="2:34" x14ac:dyDescent="0.35">
      <c r="B58" s="34"/>
      <c r="C58" s="17" t="s">
        <v>57</v>
      </c>
      <c r="D58" s="42">
        <v>76.400000000000006</v>
      </c>
      <c r="E58" s="42">
        <v>158.65189189189192</v>
      </c>
      <c r="F58" s="42">
        <v>235.05189189189193</v>
      </c>
      <c r="G58" s="59">
        <v>59.069230769230771</v>
      </c>
      <c r="H58" s="42">
        <v>244.44243243243247</v>
      </c>
      <c r="I58" s="42">
        <v>303.51166320166323</v>
      </c>
      <c r="J58" s="42">
        <v>26.940000000000005</v>
      </c>
      <c r="K58" s="42">
        <v>97.586486486486493</v>
      </c>
      <c r="L58" s="42">
        <f t="shared" si="3"/>
        <v>124.5264864864865</v>
      </c>
      <c r="N58" s="67" t="s">
        <v>57</v>
      </c>
      <c r="O58" s="68"/>
      <c r="P58" s="68"/>
      <c r="Q58" s="68"/>
      <c r="R58" s="68"/>
      <c r="S58" s="68"/>
      <c r="T58" s="68"/>
      <c r="U58" s="68"/>
      <c r="V58" s="68"/>
      <c r="W58" s="68"/>
      <c r="X58" s="69"/>
      <c r="Y58" s="42">
        <v>78.42307692307692</v>
      </c>
      <c r="Z58" s="42">
        <v>217.98162162162174</v>
      </c>
      <c r="AA58" s="42">
        <f t="shared" si="4"/>
        <v>296.40469854469865</v>
      </c>
      <c r="AB58" s="59">
        <v>45.515384615384619</v>
      </c>
      <c r="AC58" s="42">
        <v>160.04810810810818</v>
      </c>
      <c r="AD58" s="42">
        <f t="shared" si="5"/>
        <v>205.5634927234928</v>
      </c>
      <c r="AE58" s="42" t="s">
        <v>71</v>
      </c>
      <c r="AF58" s="42" t="s">
        <v>71</v>
      </c>
      <c r="AG58" s="42" t="s">
        <v>71</v>
      </c>
      <c r="AH58" s="35"/>
    </row>
    <row r="59" spans="2:34" x14ac:dyDescent="0.35">
      <c r="B59" s="34"/>
      <c r="C59" s="17" t="s">
        <v>58</v>
      </c>
      <c r="D59" s="42">
        <v>206.2</v>
      </c>
      <c r="E59" s="42">
        <v>51.331081081081081</v>
      </c>
      <c r="F59" s="42">
        <v>257.53108108108108</v>
      </c>
      <c r="G59" s="59">
        <v>22.6</v>
      </c>
      <c r="H59" s="42">
        <v>30.467027027027026</v>
      </c>
      <c r="I59" s="42">
        <v>53.067027027027024</v>
      </c>
      <c r="J59" s="42">
        <v>2</v>
      </c>
      <c r="K59" s="42">
        <v>10.277027027027028</v>
      </c>
      <c r="L59" s="42">
        <f t="shared" si="3"/>
        <v>12.277027027027028</v>
      </c>
      <c r="N59" s="67" t="s">
        <v>58</v>
      </c>
      <c r="O59" s="68"/>
      <c r="P59" s="68"/>
      <c r="Q59" s="68"/>
      <c r="R59" s="68"/>
      <c r="S59" s="68"/>
      <c r="T59" s="68"/>
      <c r="U59" s="68"/>
      <c r="V59" s="68"/>
      <c r="W59" s="68"/>
      <c r="X59" s="69"/>
      <c r="Y59" s="42">
        <v>31.6</v>
      </c>
      <c r="Z59" s="42">
        <v>54.188918918918922</v>
      </c>
      <c r="AA59" s="42">
        <f t="shared" si="4"/>
        <v>85.788918918918924</v>
      </c>
      <c r="AB59" s="59">
        <v>22</v>
      </c>
      <c r="AC59" s="42">
        <v>27.574324324324323</v>
      </c>
      <c r="AD59" s="42">
        <f t="shared" si="5"/>
        <v>49.574324324324323</v>
      </c>
      <c r="AE59" s="42" t="s">
        <v>71</v>
      </c>
      <c r="AF59" s="42" t="s">
        <v>71</v>
      </c>
      <c r="AG59" s="42" t="s">
        <v>71</v>
      </c>
      <c r="AH59" s="35"/>
    </row>
    <row r="60" spans="2:34" x14ac:dyDescent="0.35">
      <c r="B60" s="34"/>
      <c r="C60" s="17" t="s">
        <v>59</v>
      </c>
      <c r="D60" s="42">
        <v>10.6</v>
      </c>
      <c r="E60" s="42">
        <v>4.1216216216216219</v>
      </c>
      <c r="F60" s="42">
        <v>14.721621621621622</v>
      </c>
      <c r="G60" s="59">
        <v>0</v>
      </c>
      <c r="H60" s="42">
        <v>20.837837837837839</v>
      </c>
      <c r="I60" s="42">
        <v>20.837837837837839</v>
      </c>
      <c r="J60" s="42">
        <v>4.8</v>
      </c>
      <c r="K60" s="42">
        <v>5.8648648648648649</v>
      </c>
      <c r="L60" s="42">
        <f t="shared" si="3"/>
        <v>10.664864864864864</v>
      </c>
      <c r="N60" s="67" t="s">
        <v>59</v>
      </c>
      <c r="O60" s="68"/>
      <c r="P60" s="68"/>
      <c r="Q60" s="68"/>
      <c r="R60" s="68"/>
      <c r="S60" s="68"/>
      <c r="T60" s="68"/>
      <c r="U60" s="68"/>
      <c r="V60" s="68"/>
      <c r="W60" s="68"/>
      <c r="X60" s="69"/>
      <c r="Y60" s="42">
        <v>10.799999999999999</v>
      </c>
      <c r="Z60" s="42">
        <v>10.45945945945946</v>
      </c>
      <c r="AA60" s="42">
        <f t="shared" si="4"/>
        <v>21.259459459459457</v>
      </c>
      <c r="AB60" s="59">
        <v>0</v>
      </c>
      <c r="AC60" s="42">
        <v>22.797297297297298</v>
      </c>
      <c r="AD60" s="42">
        <f t="shared" si="5"/>
        <v>22.797297297297298</v>
      </c>
      <c r="AE60" s="42" t="s">
        <v>71</v>
      </c>
      <c r="AF60" s="42" t="s">
        <v>71</v>
      </c>
      <c r="AG60" s="42" t="s">
        <v>71</v>
      </c>
      <c r="AH60" s="35"/>
    </row>
    <row r="61" spans="2:34" x14ac:dyDescent="0.35">
      <c r="B61" s="34"/>
      <c r="C61" s="17" t="s">
        <v>60</v>
      </c>
      <c r="D61" s="42">
        <v>154.19297297297297</v>
      </c>
      <c r="E61" s="42">
        <v>1091.9470270270274</v>
      </c>
      <c r="F61" s="42">
        <v>1246.1400000000003</v>
      </c>
      <c r="G61" s="59">
        <v>258.74615384615385</v>
      </c>
      <c r="H61" s="42">
        <v>1194.8216216216224</v>
      </c>
      <c r="I61" s="42">
        <v>1453.5677754677763</v>
      </c>
      <c r="J61" s="42">
        <v>538.76153846153852</v>
      </c>
      <c r="K61" s="42">
        <v>1554.8564864864861</v>
      </c>
      <c r="L61" s="42">
        <f t="shared" si="3"/>
        <v>2093.6180249480249</v>
      </c>
      <c r="N61" s="67" t="s">
        <v>60</v>
      </c>
      <c r="O61" s="68"/>
      <c r="P61" s="68"/>
      <c r="Q61" s="68"/>
      <c r="R61" s="68"/>
      <c r="S61" s="68"/>
      <c r="T61" s="68"/>
      <c r="U61" s="68"/>
      <c r="V61" s="68"/>
      <c r="W61" s="68"/>
      <c r="X61" s="69"/>
      <c r="Y61" s="42">
        <v>178.4</v>
      </c>
      <c r="Z61" s="42">
        <v>768.76567567567599</v>
      </c>
      <c r="AA61" s="42">
        <f t="shared" si="4"/>
        <v>947.16567567567597</v>
      </c>
      <c r="AB61" s="59">
        <v>382.44615384615389</v>
      </c>
      <c r="AC61" s="42">
        <v>1382.255675675676</v>
      </c>
      <c r="AD61" s="42">
        <f t="shared" si="5"/>
        <v>1764.7018295218299</v>
      </c>
      <c r="AE61" s="42" t="s">
        <v>71</v>
      </c>
      <c r="AF61" s="42" t="s">
        <v>71</v>
      </c>
      <c r="AG61" s="42" t="s">
        <v>71</v>
      </c>
      <c r="AH61" s="35"/>
    </row>
    <row r="62" spans="2:34" x14ac:dyDescent="0.35">
      <c r="B62" s="34"/>
      <c r="C62" s="17" t="s">
        <v>61</v>
      </c>
      <c r="D62" s="42">
        <v>162.19999999999999</v>
      </c>
      <c r="E62" s="42">
        <v>4.7229729729729728</v>
      </c>
      <c r="F62" s="42">
        <v>166.92297297297296</v>
      </c>
      <c r="G62" s="59">
        <v>14.799999999999999</v>
      </c>
      <c r="H62" s="42">
        <v>86.209459459459453</v>
      </c>
      <c r="I62" s="42">
        <v>101.00945945945945</v>
      </c>
      <c r="J62" s="42">
        <v>0</v>
      </c>
      <c r="K62" s="42">
        <v>25.966216216216214</v>
      </c>
      <c r="L62" s="42">
        <f t="shared" si="3"/>
        <v>25.966216216216214</v>
      </c>
      <c r="N62" s="67" t="s">
        <v>61</v>
      </c>
      <c r="O62" s="68"/>
      <c r="P62" s="68"/>
      <c r="Q62" s="68"/>
      <c r="R62" s="68"/>
      <c r="S62" s="68"/>
      <c r="T62" s="68"/>
      <c r="U62" s="68"/>
      <c r="V62" s="68"/>
      <c r="W62" s="68"/>
      <c r="X62" s="69"/>
      <c r="Y62" s="42">
        <v>114.4</v>
      </c>
      <c r="Z62" s="42">
        <v>15.128378378378379</v>
      </c>
      <c r="AA62" s="42">
        <f t="shared" si="4"/>
        <v>129.52837837837839</v>
      </c>
      <c r="AB62" s="59">
        <v>2.2000000000000002</v>
      </c>
      <c r="AC62" s="42">
        <v>83.168918918918919</v>
      </c>
      <c r="AD62" s="42">
        <f t="shared" si="5"/>
        <v>85.368918918918922</v>
      </c>
      <c r="AE62" s="42" t="s">
        <v>71</v>
      </c>
      <c r="AF62" s="42" t="s">
        <v>71</v>
      </c>
      <c r="AG62" s="42" t="s">
        <v>71</v>
      </c>
      <c r="AH62" s="35"/>
    </row>
    <row r="63" spans="2:34" x14ac:dyDescent="0.35">
      <c r="B63" s="34"/>
      <c r="C63" s="17" t="s">
        <v>62</v>
      </c>
      <c r="D63" s="42">
        <v>176.49230769230769</v>
      </c>
      <c r="E63" s="42">
        <v>265.94756756756749</v>
      </c>
      <c r="F63" s="42">
        <v>442.43987525987518</v>
      </c>
      <c r="G63" s="59">
        <v>97.8</v>
      </c>
      <c r="H63" s="42">
        <v>428.41</v>
      </c>
      <c r="I63" s="42">
        <v>526.21</v>
      </c>
      <c r="J63" s="42">
        <v>134.36153846153846</v>
      </c>
      <c r="K63" s="42">
        <v>538.41162162162163</v>
      </c>
      <c r="L63" s="42">
        <f t="shared" si="3"/>
        <v>672.77316008316006</v>
      </c>
      <c r="N63" s="67" t="s">
        <v>62</v>
      </c>
      <c r="O63" s="68"/>
      <c r="P63" s="68"/>
      <c r="Q63" s="68"/>
      <c r="R63" s="68"/>
      <c r="S63" s="68"/>
      <c r="T63" s="68"/>
      <c r="U63" s="68"/>
      <c r="V63" s="68"/>
      <c r="W63" s="68"/>
      <c r="X63" s="69"/>
      <c r="Y63" s="42">
        <v>254.09230769230768</v>
      </c>
      <c r="Z63" s="42">
        <v>324.71297297297309</v>
      </c>
      <c r="AA63" s="42">
        <f t="shared" si="4"/>
        <v>578.80528066528075</v>
      </c>
      <c r="AB63" s="59">
        <v>48.699999999999996</v>
      </c>
      <c r="AC63" s="29">
        <v>517.22054054054036</v>
      </c>
      <c r="AD63" s="42">
        <f t="shared" si="5"/>
        <v>565.9205405405404</v>
      </c>
      <c r="AE63" s="42" t="s">
        <v>71</v>
      </c>
      <c r="AF63" s="42" t="s">
        <v>71</v>
      </c>
      <c r="AG63" s="42" t="s">
        <v>71</v>
      </c>
      <c r="AH63" s="35"/>
    </row>
    <row r="64" spans="2:34" x14ac:dyDescent="0.35">
      <c r="B64" s="34"/>
      <c r="C64" s="17" t="s">
        <v>63</v>
      </c>
      <c r="D64" s="42">
        <v>145</v>
      </c>
      <c r="E64" s="42">
        <v>91.285675675675691</v>
      </c>
      <c r="F64" s="42">
        <v>236.28567567567569</v>
      </c>
      <c r="G64" s="59">
        <v>147.19999999999999</v>
      </c>
      <c r="H64" s="42">
        <v>48.179729729729743</v>
      </c>
      <c r="I64" s="42">
        <v>195.37972972972972</v>
      </c>
      <c r="J64" s="42">
        <v>78.2</v>
      </c>
      <c r="K64" s="42">
        <v>18.439189189189186</v>
      </c>
      <c r="L64" s="42">
        <f t="shared" si="3"/>
        <v>96.639189189189182</v>
      </c>
      <c r="N64" s="67" t="s">
        <v>63</v>
      </c>
      <c r="O64" s="68"/>
      <c r="P64" s="68"/>
      <c r="Q64" s="68"/>
      <c r="R64" s="68"/>
      <c r="S64" s="68"/>
      <c r="T64" s="68"/>
      <c r="U64" s="68"/>
      <c r="V64" s="68"/>
      <c r="W64" s="68"/>
      <c r="X64" s="69"/>
      <c r="Y64" s="42">
        <v>241.4</v>
      </c>
      <c r="Z64" s="42">
        <v>43.031081081081091</v>
      </c>
      <c r="AA64" s="42">
        <f t="shared" si="4"/>
        <v>284.43108108108112</v>
      </c>
      <c r="AB64" s="59">
        <v>49.400000000000006</v>
      </c>
      <c r="AC64" s="42">
        <v>11.148648648648649</v>
      </c>
      <c r="AD64" s="42">
        <f t="shared" si="5"/>
        <v>60.548648648648651</v>
      </c>
      <c r="AE64" s="42" t="s">
        <v>71</v>
      </c>
      <c r="AF64" s="42" t="s">
        <v>71</v>
      </c>
      <c r="AG64" s="42" t="s">
        <v>71</v>
      </c>
      <c r="AH64" s="35"/>
    </row>
    <row r="65" spans="2:34" x14ac:dyDescent="0.35">
      <c r="B65" s="34"/>
      <c r="C65" s="17" t="s">
        <v>64</v>
      </c>
      <c r="D65" s="42">
        <v>25.8</v>
      </c>
      <c r="E65" s="42">
        <v>72.154054054054072</v>
      </c>
      <c r="F65" s="42">
        <v>97.954054054054069</v>
      </c>
      <c r="G65" s="59">
        <v>3</v>
      </c>
      <c r="H65" s="42">
        <v>77.831081081081095</v>
      </c>
      <c r="I65" s="42">
        <v>80.831081081081095</v>
      </c>
      <c r="J65" s="42">
        <v>6.8</v>
      </c>
      <c r="K65" s="42">
        <v>51.837837837837839</v>
      </c>
      <c r="L65" s="42">
        <f t="shared" si="3"/>
        <v>58.637837837837836</v>
      </c>
      <c r="N65" s="67" t="s">
        <v>64</v>
      </c>
      <c r="O65" s="68"/>
      <c r="P65" s="68"/>
      <c r="Q65" s="68"/>
      <c r="R65" s="68"/>
      <c r="S65" s="68"/>
      <c r="T65" s="68"/>
      <c r="U65" s="68"/>
      <c r="V65" s="68"/>
      <c r="W65" s="68"/>
      <c r="X65" s="69"/>
      <c r="Y65" s="42">
        <v>18.600000000000001</v>
      </c>
      <c r="Z65" s="42">
        <v>102.56216216216214</v>
      </c>
      <c r="AA65" s="42">
        <f t="shared" si="4"/>
        <v>121.16216216216213</v>
      </c>
      <c r="AB65" s="59">
        <v>4</v>
      </c>
      <c r="AC65" s="42">
        <v>59.533783783783775</v>
      </c>
      <c r="AD65" s="42">
        <f t="shared" si="5"/>
        <v>63.533783783783775</v>
      </c>
      <c r="AE65" s="42" t="s">
        <v>71</v>
      </c>
      <c r="AF65" s="42" t="s">
        <v>71</v>
      </c>
      <c r="AG65" s="42" t="s">
        <v>71</v>
      </c>
      <c r="AH65" s="35"/>
    </row>
    <row r="66" spans="2:34" x14ac:dyDescent="0.35">
      <c r="B66" s="34"/>
      <c r="C66" s="17" t="s">
        <v>65</v>
      </c>
      <c r="D66" s="42">
        <v>71.3</v>
      </c>
      <c r="E66" s="42">
        <v>185.09</v>
      </c>
      <c r="F66" s="42">
        <v>256.39</v>
      </c>
      <c r="G66" s="59">
        <v>104.3</v>
      </c>
      <c r="H66" s="42">
        <v>145.39243243243243</v>
      </c>
      <c r="I66" s="42">
        <v>249.69243243243244</v>
      </c>
      <c r="J66" s="42">
        <v>233.8</v>
      </c>
      <c r="K66" s="42">
        <v>318.90540540540565</v>
      </c>
      <c r="L66" s="42">
        <f t="shared" si="3"/>
        <v>552.7054054054056</v>
      </c>
      <c r="N66" s="67" t="s">
        <v>65</v>
      </c>
      <c r="O66" s="68"/>
      <c r="P66" s="68"/>
      <c r="Q66" s="68"/>
      <c r="R66" s="68"/>
      <c r="S66" s="68"/>
      <c r="T66" s="68"/>
      <c r="U66" s="68"/>
      <c r="V66" s="68"/>
      <c r="W66" s="68"/>
      <c r="X66" s="69"/>
      <c r="Y66" s="42">
        <v>43.9</v>
      </c>
      <c r="Z66" s="29">
        <v>229.27810810810811</v>
      </c>
      <c r="AA66" s="42">
        <f t="shared" si="4"/>
        <v>273.17810810810812</v>
      </c>
      <c r="AB66" s="59">
        <v>214.8</v>
      </c>
      <c r="AC66" s="42">
        <v>143.43351351351356</v>
      </c>
      <c r="AD66" s="42">
        <f t="shared" si="5"/>
        <v>358.23351351351357</v>
      </c>
      <c r="AE66" s="42" t="s">
        <v>71</v>
      </c>
      <c r="AF66" s="42" t="s">
        <v>71</v>
      </c>
      <c r="AG66" s="42" t="s">
        <v>71</v>
      </c>
      <c r="AH66" s="35"/>
    </row>
    <row r="67" spans="2:34" x14ac:dyDescent="0.35">
      <c r="B67" s="34"/>
      <c r="C67" s="43" t="s">
        <v>66</v>
      </c>
      <c r="D67" s="44">
        <v>4668.8699950103955</v>
      </c>
      <c r="E67" s="44">
        <v>7624.4215176715206</v>
      </c>
      <c r="F67" s="44">
        <v>12293.291512681917</v>
      </c>
      <c r="G67" s="60">
        <f>SUM(G42:G66)</f>
        <v>3782.282461538462</v>
      </c>
      <c r="H67" s="44">
        <v>7729.1181081081095</v>
      </c>
      <c r="I67" s="44">
        <v>11511.400569646576</v>
      </c>
      <c r="J67" s="44">
        <v>2950.4015384615386</v>
      </c>
      <c r="K67" s="44">
        <v>5707.2905405405409</v>
      </c>
      <c r="L67" s="44">
        <f t="shared" si="3"/>
        <v>8657.6920790020795</v>
      </c>
      <c r="N67" s="81" t="s">
        <v>66</v>
      </c>
      <c r="O67" s="82"/>
      <c r="P67" s="82"/>
      <c r="Q67" s="82"/>
      <c r="R67" s="82"/>
      <c r="S67" s="82"/>
      <c r="T67" s="82"/>
      <c r="U67" s="82"/>
      <c r="V67" s="82"/>
      <c r="W67" s="82"/>
      <c r="X67" s="83"/>
      <c r="Y67" s="44">
        <v>4455.9933846153845</v>
      </c>
      <c r="Z67" s="44">
        <v>7752.2481081081105</v>
      </c>
      <c r="AA67" s="44">
        <f>Y67+Z67</f>
        <v>12208.241492723495</v>
      </c>
      <c r="AB67" s="60">
        <v>3321.0675384615383</v>
      </c>
      <c r="AC67" s="44">
        <v>6725.5918918918924</v>
      </c>
      <c r="AD67" s="44">
        <f t="shared" si="5"/>
        <v>10046.659430353431</v>
      </c>
      <c r="AE67" s="44"/>
      <c r="AF67" s="44"/>
      <c r="AG67" s="44"/>
      <c r="AH67" s="35"/>
    </row>
    <row r="68" spans="2:34" ht="15" thickBot="1" x14ac:dyDescent="0.4">
      <c r="B68" s="45"/>
      <c r="C68" s="48"/>
      <c r="D68" s="61"/>
      <c r="E68" s="61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62" t="s">
        <v>72</v>
      </c>
      <c r="AF68" s="48"/>
      <c r="AG68" s="48"/>
      <c r="AH68" s="63"/>
    </row>
    <row r="71" spans="2:34" x14ac:dyDescent="0.35">
      <c r="B71" s="66" t="s">
        <v>73</v>
      </c>
      <c r="C71" s="66"/>
    </row>
  </sheetData>
  <mergeCells count="73">
    <mergeCell ref="N67:X67"/>
    <mergeCell ref="N56:X56"/>
    <mergeCell ref="N57:X57"/>
    <mergeCell ref="N58:X58"/>
    <mergeCell ref="N59:X59"/>
    <mergeCell ref="N60:X60"/>
    <mergeCell ref="N61:X61"/>
    <mergeCell ref="N62:X62"/>
    <mergeCell ref="N63:X63"/>
    <mergeCell ref="N64:X64"/>
    <mergeCell ref="N65:X65"/>
    <mergeCell ref="N66:X66"/>
    <mergeCell ref="N55:X55"/>
    <mergeCell ref="N44:X44"/>
    <mergeCell ref="N45:X45"/>
    <mergeCell ref="N46:X46"/>
    <mergeCell ref="N47:X47"/>
    <mergeCell ref="N48:X48"/>
    <mergeCell ref="N49:X49"/>
    <mergeCell ref="N50:X50"/>
    <mergeCell ref="N51:X51"/>
    <mergeCell ref="N52:X52"/>
    <mergeCell ref="N53:X53"/>
    <mergeCell ref="N54:X54"/>
    <mergeCell ref="AE39:AG39"/>
    <mergeCell ref="D41:L41"/>
    <mergeCell ref="N41:X41"/>
    <mergeCell ref="Y41:AG41"/>
    <mergeCell ref="N42:X42"/>
    <mergeCell ref="Y39:AA39"/>
    <mergeCell ref="AB39:AD39"/>
    <mergeCell ref="N43:X43"/>
    <mergeCell ref="D39:F39"/>
    <mergeCell ref="G39:I39"/>
    <mergeCell ref="J39:L39"/>
    <mergeCell ref="N39:X39"/>
    <mergeCell ref="H18:R18"/>
    <mergeCell ref="H19:R19"/>
    <mergeCell ref="H20:R20"/>
    <mergeCell ref="H21:R21"/>
    <mergeCell ref="C37:AA37"/>
    <mergeCell ref="H23:R23"/>
    <mergeCell ref="H24:R24"/>
    <mergeCell ref="H25:R25"/>
    <mergeCell ref="H26:R26"/>
    <mergeCell ref="H27:R27"/>
    <mergeCell ref="H28:R28"/>
    <mergeCell ref="H29:R29"/>
    <mergeCell ref="H30:R30"/>
    <mergeCell ref="H31:R31"/>
    <mergeCell ref="H32:R32"/>
    <mergeCell ref="H33:R33"/>
    <mergeCell ref="H13:R13"/>
    <mergeCell ref="H14:R14"/>
    <mergeCell ref="H15:R15"/>
    <mergeCell ref="H16:R16"/>
    <mergeCell ref="H17:R17"/>
    <mergeCell ref="B71:C71"/>
    <mergeCell ref="H10:R10"/>
    <mergeCell ref="C3:AA3"/>
    <mergeCell ref="I4:O4"/>
    <mergeCell ref="H5:R5"/>
    <mergeCell ref="S5:U5"/>
    <mergeCell ref="V5:X5"/>
    <mergeCell ref="Y5:AA5"/>
    <mergeCell ref="D7:F7"/>
    <mergeCell ref="H7:R7"/>
    <mergeCell ref="S7:AA7"/>
    <mergeCell ref="H8:R8"/>
    <mergeCell ref="H9:R9"/>
    <mergeCell ref="H22:R22"/>
    <mergeCell ref="H11:R11"/>
    <mergeCell ref="H12:R12"/>
  </mergeCells>
  <conditionalFormatting sqref="D8:D32">
    <cfRule type="top10" dxfId="29" priority="30" rank="3"/>
  </conditionalFormatting>
  <conditionalFormatting sqref="D42:D66">
    <cfRule type="top10" dxfId="28" priority="17" rank="3"/>
  </conditionalFormatting>
  <conditionalFormatting sqref="E42:E66">
    <cfRule type="top10" dxfId="27" priority="16" rank="3"/>
  </conditionalFormatting>
  <conditionalFormatting sqref="E8:F32">
    <cfRule type="top10" dxfId="26" priority="29" rank="3"/>
  </conditionalFormatting>
  <conditionalFormatting sqref="F8:F32">
    <cfRule type="top10" dxfId="25" priority="27" rank="3"/>
    <cfRule type="top10" dxfId="24" priority="28" rank="3"/>
  </conditionalFormatting>
  <conditionalFormatting sqref="F42:F66">
    <cfRule type="top10" dxfId="23" priority="15" rank="3"/>
  </conditionalFormatting>
  <conditionalFormatting sqref="G42:G66">
    <cfRule type="top10" dxfId="22" priority="14" rank="3"/>
  </conditionalFormatting>
  <conditionalFormatting sqref="H42:H66">
    <cfRule type="top10" dxfId="21" priority="11" rank="3"/>
    <cfRule type="top10" dxfId="20" priority="12" rank="3"/>
    <cfRule type="top10" dxfId="19" priority="13" rank="3"/>
  </conditionalFormatting>
  <conditionalFormatting sqref="I42:I66">
    <cfRule type="top10" dxfId="18" priority="10" rank="3"/>
  </conditionalFormatting>
  <conditionalFormatting sqref="J42:J66">
    <cfRule type="top10" dxfId="17" priority="9" rank="3"/>
  </conditionalFormatting>
  <conditionalFormatting sqref="K42:K66">
    <cfRule type="top10" dxfId="16" priority="8" rank="3"/>
  </conditionalFormatting>
  <conditionalFormatting sqref="L42:L66">
    <cfRule type="top10" dxfId="15" priority="7" rank="3"/>
  </conditionalFormatting>
  <conditionalFormatting sqref="S8:S32">
    <cfRule type="top10" dxfId="14" priority="26" rank="3"/>
  </conditionalFormatting>
  <conditionalFormatting sqref="T8:T32">
    <cfRule type="top10" dxfId="13" priority="25" rank="3"/>
  </conditionalFormatting>
  <conditionalFormatting sqref="U8:U32">
    <cfRule type="top10" dxfId="12" priority="24" rank="3"/>
  </conditionalFormatting>
  <conditionalFormatting sqref="V8:V32">
    <cfRule type="top10" dxfId="11" priority="23" rank="3"/>
  </conditionalFormatting>
  <conditionalFormatting sqref="W8:W32">
    <cfRule type="top10" dxfId="10" priority="22" rank="3"/>
  </conditionalFormatting>
  <conditionalFormatting sqref="X8:X32">
    <cfRule type="top10" dxfId="9" priority="21" rank="3"/>
  </conditionalFormatting>
  <conditionalFormatting sqref="Y8:Y32">
    <cfRule type="top10" dxfId="8" priority="20" rank="3"/>
  </conditionalFormatting>
  <conditionalFormatting sqref="Y42:Y66">
    <cfRule type="top10" dxfId="7" priority="6" rank="3"/>
  </conditionalFormatting>
  <conditionalFormatting sqref="Z8:Z32">
    <cfRule type="top10" dxfId="6" priority="19" rank="3"/>
  </conditionalFormatting>
  <conditionalFormatting sqref="Z42:Z66">
    <cfRule type="top10" dxfId="5" priority="5" rank="3"/>
  </conditionalFormatting>
  <conditionalFormatting sqref="AA8:AA32">
    <cfRule type="top10" dxfId="4" priority="18" rank="3"/>
  </conditionalFormatting>
  <conditionalFormatting sqref="AA42:AA66">
    <cfRule type="top10" dxfId="3" priority="4" rank="3"/>
  </conditionalFormatting>
  <conditionalFormatting sqref="AB42:AB66">
    <cfRule type="top10" dxfId="2" priority="3" rank="3"/>
  </conditionalFormatting>
  <conditionalFormatting sqref="AC42:AC66">
    <cfRule type="top10" dxfId="1" priority="2" rank="3"/>
  </conditionalFormatting>
  <conditionalFormatting sqref="AD42:AD66">
    <cfRule type="top10" dxfId="0" priority="1" rank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83a4a-a65c-44f7-88a5-d56cf3c00762" xsi:nil="true"/>
    <_Flow_SignoffStatus xmlns="b671ee3b-d157-402c-adc9-20f5a858369f" xsi:nil="true"/>
    <lcf76f155ced4ddcb4097134ff3c332f xmlns="b671ee3b-d157-402c-adc9-20f5a85836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E1BA7D9DC6B4E8092E3DC8C4EEF2B" ma:contentTypeVersion="23" ma:contentTypeDescription="Create a new document." ma:contentTypeScope="" ma:versionID="7ace2fcb49b3e9783b19a1b22b73068b">
  <xsd:schema xmlns:xsd="http://www.w3.org/2001/XMLSchema" xmlns:xs="http://www.w3.org/2001/XMLSchema" xmlns:p="http://schemas.microsoft.com/office/2006/metadata/properties" xmlns:ns2="b671ee3b-d157-402c-adc9-20f5a858369f" xmlns:ns3="e2183a4a-a65c-44f7-88a5-d56cf3c00762" targetNamespace="http://schemas.microsoft.com/office/2006/metadata/properties" ma:root="true" ma:fieldsID="b3413e3648bd7c9db73aecb7cbc9a42b" ns2:_="" ns3:_="">
    <xsd:import namespace="b671ee3b-d157-402c-adc9-20f5a858369f"/>
    <xsd:import namespace="e2183a4a-a65c-44f7-88a5-d56cf3c00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1ee3b-d157-402c-adc9-20f5a85836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547526-a6f0-4707-a276-51d9665081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83a4a-a65c-44f7-88a5-d56cf3c007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6f2482-9666-45db-9fa2-506fb527e305}" ma:internalName="TaxCatchAll" ma:showField="CatchAllData" ma:web="e2183a4a-a65c-44f7-88a5-d56cf3c00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6374B0-59B6-41ED-A626-B75DB48E34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4F21B-E646-4707-AA8C-9AFD6CEC41B9}">
  <ds:schemaRefs>
    <ds:schemaRef ds:uri="http://schemas.microsoft.com/office/2006/metadata/properties"/>
    <ds:schemaRef ds:uri="http://schemas.microsoft.com/office/infopath/2007/PartnerControls"/>
    <ds:schemaRef ds:uri="e2183a4a-a65c-44f7-88a5-d56cf3c00762"/>
    <ds:schemaRef ds:uri="b671ee3b-d157-402c-adc9-20f5a858369f"/>
  </ds:schemaRefs>
</ds:datastoreItem>
</file>

<file path=customXml/itemProps3.xml><?xml version="1.0" encoding="utf-8"?>
<ds:datastoreItem xmlns:ds="http://schemas.openxmlformats.org/officeDocument/2006/customXml" ds:itemID="{72C1058A-885B-46C2-AB0B-BCFF838342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1ee3b-d157-402c-adc9-20f5a858369f"/>
    <ds:schemaRef ds:uri="e2183a4a-a65c-44f7-88a5-d56cf3c00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Headcount &amp; FTE Overview</vt:lpstr>
      <vt:lpstr>Headcount &amp; FTE by Area</vt:lpstr>
      <vt:lpstr>Sickness</vt:lpstr>
    </vt:vector>
  </TitlesOfParts>
  <Manager/>
  <Company>Shropshire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Leanne Thompson</dc:creator>
  <cp:keywords/>
  <dc:description/>
  <cp:lastModifiedBy>Sam Collins-Lafferty</cp:lastModifiedBy>
  <cp:revision/>
  <dcterms:created xsi:type="dcterms:W3CDTF">2026-06-18T13:00:11Z</dcterms:created>
  <dcterms:modified xsi:type="dcterms:W3CDTF">2026-06-30T11:46:39Z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0x010100BDCE1BA7D9DC6B4E8092E3DC8C4EEF2B</vt:lpwstr>
  </property>
  <property fmtid="{D5CDD505-2E9C-101B-9397-08002B2CF9AE}" pid="3" name="MediaServiceImageTags">
    <vt:lpwstr/>
  </property>
</Properties>
</file>